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93" activeTab="0"/>
  </bookViews>
  <sheets>
    <sheet name="план" sheetId="1" r:id="rId1"/>
  </sheets>
  <definedNames>
    <definedName name="_xlnm.Print_Titles" localSheetId="0">'план'!$2:$6</definedName>
    <definedName name="_xlnm.Print_Area" localSheetId="0">'план'!$A$1:$AC$150</definedName>
  </definedNames>
  <calcPr fullCalcOnLoad="1"/>
</workbook>
</file>

<file path=xl/sharedStrings.xml><?xml version="1.0" encoding="utf-8"?>
<sst xmlns="http://schemas.openxmlformats.org/spreadsheetml/2006/main" count="286" uniqueCount="170">
  <si>
    <t>Индекс</t>
  </si>
  <si>
    <t>Учебная нагрузка обучающихся, (час.)</t>
  </si>
  <si>
    <t>1 курс</t>
  </si>
  <si>
    <t>2 курс</t>
  </si>
  <si>
    <t xml:space="preserve">3 курс </t>
  </si>
  <si>
    <t xml:space="preserve">4 курс </t>
  </si>
  <si>
    <t>1</t>
  </si>
  <si>
    <t>2</t>
  </si>
  <si>
    <t>3</t>
  </si>
  <si>
    <t>7</t>
  </si>
  <si>
    <t>8</t>
  </si>
  <si>
    <t>9</t>
  </si>
  <si>
    <t>10</t>
  </si>
  <si>
    <t>11</t>
  </si>
  <si>
    <t>12</t>
  </si>
  <si>
    <t>17</t>
  </si>
  <si>
    <t>19</t>
  </si>
  <si>
    <t>20</t>
  </si>
  <si>
    <t>Общий гуманитарный  и социально-экономический  цикл</t>
  </si>
  <si>
    <t xml:space="preserve">Основы философии </t>
  </si>
  <si>
    <t>История</t>
  </si>
  <si>
    <t xml:space="preserve">Иностранный язык  </t>
  </si>
  <si>
    <t xml:space="preserve">Физическая культура </t>
  </si>
  <si>
    <t>Эффективное поведение на рынке труда</t>
  </si>
  <si>
    <t>ЕН. 01</t>
  </si>
  <si>
    <t>ЕН. 02</t>
  </si>
  <si>
    <t>П.00</t>
  </si>
  <si>
    <t>Профессиональный цикл</t>
  </si>
  <si>
    <t xml:space="preserve">Общепрофессиональные дисциплины </t>
  </si>
  <si>
    <t>ОП. 01</t>
  </si>
  <si>
    <t>ОП. 02</t>
  </si>
  <si>
    <t xml:space="preserve">Безопасность  жизнедеятельности </t>
  </si>
  <si>
    <t>ПМ. 00</t>
  </si>
  <si>
    <t>Профессиональные модули</t>
  </si>
  <si>
    <t>ПМ.01</t>
  </si>
  <si>
    <t>ПМ.02</t>
  </si>
  <si>
    <t xml:space="preserve">Итого </t>
  </si>
  <si>
    <t>Учебная практика</t>
  </si>
  <si>
    <t>Производственная практика (по профилю специальности)</t>
  </si>
  <si>
    <t>ПДП</t>
  </si>
  <si>
    <t>Преддипломная практика</t>
  </si>
  <si>
    <t>ГИА</t>
  </si>
  <si>
    <t>Государственная итоговая аттестация</t>
  </si>
  <si>
    <t xml:space="preserve">Всего </t>
  </si>
  <si>
    <t>УП. 01</t>
  </si>
  <si>
    <t>ПП. 01</t>
  </si>
  <si>
    <t>УП. 02</t>
  </si>
  <si>
    <t>ПП. 02</t>
  </si>
  <si>
    <t>Введение в профессию: общие компетенции профессионала</t>
  </si>
  <si>
    <t>Э</t>
  </si>
  <si>
    <t>Математический и общий  естественнонаучный цикл</t>
  </si>
  <si>
    <t>Основы предпринимательства</t>
  </si>
  <si>
    <t>ДЗ</t>
  </si>
  <si>
    <t>13</t>
  </si>
  <si>
    <t>14</t>
  </si>
  <si>
    <t>16</t>
  </si>
  <si>
    <t>З</t>
  </si>
  <si>
    <t xml:space="preserve">максимальная </t>
  </si>
  <si>
    <t>самостоятельная учебная работа</t>
  </si>
  <si>
    <t>всего занятий</t>
  </si>
  <si>
    <t>в т.ч.</t>
  </si>
  <si>
    <t>Общеобразовательный цикл</t>
  </si>
  <si>
    <t>1.1. Выпускная квалификационная работа (дипломный проект)</t>
  </si>
  <si>
    <t>учебной практики</t>
  </si>
  <si>
    <t>производственной практики</t>
  </si>
  <si>
    <t>преддипломной практики</t>
  </si>
  <si>
    <t xml:space="preserve"> 3. План учебного процесса</t>
  </si>
  <si>
    <t>О 00</t>
  </si>
  <si>
    <t xml:space="preserve">            Выполнение дипломного проекта - с 18 мая по 21 июня (всего 5 недель) </t>
  </si>
  <si>
    <t xml:space="preserve">            Защита дипломного проекта - с 22 июня по 28 июня (всего 1 неделя) </t>
  </si>
  <si>
    <t>УД.00</t>
  </si>
  <si>
    <t>УД. 01</t>
  </si>
  <si>
    <t>УД. 02</t>
  </si>
  <si>
    <t>ОГСЭ. 01</t>
  </si>
  <si>
    <t>ОГСЭ. 02</t>
  </si>
  <si>
    <t>ОГСЭ. 03</t>
  </si>
  <si>
    <t>ОГСЭ. 04</t>
  </si>
  <si>
    <t>МДК. 01.01</t>
  </si>
  <si>
    <t>МДК. 01.02</t>
  </si>
  <si>
    <t>МДК. 02.01</t>
  </si>
  <si>
    <t>МДК. 02.02</t>
  </si>
  <si>
    <t xml:space="preserve">курс. работа (проект) </t>
  </si>
  <si>
    <t>8З/37ДЗ/20Э</t>
  </si>
  <si>
    <t>0 нед.</t>
  </si>
  <si>
    <t>в т.ч. на производстве</t>
  </si>
  <si>
    <t>…</t>
  </si>
  <si>
    <t>ОУД. 0n</t>
  </si>
  <si>
    <t xml:space="preserve">1З/3ДЗ/1Э </t>
  </si>
  <si>
    <t>ЕН. 0n</t>
  </si>
  <si>
    <t>0</t>
  </si>
  <si>
    <t>1. Программа базовой (углубленной) подготовки</t>
  </si>
  <si>
    <t>I курс</t>
  </si>
  <si>
    <t>ДЗ,Э</t>
  </si>
  <si>
    <t>II курс</t>
  </si>
  <si>
    <t>III курс</t>
  </si>
  <si>
    <t>IV курс</t>
  </si>
  <si>
    <t>22</t>
  </si>
  <si>
    <t>23</t>
  </si>
  <si>
    <t>теоретических</t>
  </si>
  <si>
    <t>практических</t>
  </si>
  <si>
    <t>ОП. 03</t>
  </si>
  <si>
    <t>теоретич. занятия</t>
  </si>
  <si>
    <t>ОГСЭ. 00</t>
  </si>
  <si>
    <t>ЕН.  00</t>
  </si>
  <si>
    <t>ОП. 00</t>
  </si>
  <si>
    <t>Общеобразовательные учебные дисциплины, предлагаемые ОО</t>
  </si>
  <si>
    <t>ОУД.00.б</t>
  </si>
  <si>
    <t>ОУД.00.п</t>
  </si>
  <si>
    <t>ОУД. 01.б</t>
  </si>
  <si>
    <t>ОУД. 02.б</t>
  </si>
  <si>
    <t>ОУД. 03.п</t>
  </si>
  <si>
    <t>Общеобразовательные учебные дисциплины по выбору из обязательных предметных областей (базовые)</t>
  </si>
  <si>
    <t>Общеобразовательные учебные дисциплины по выбору из обязательных предметных областей (профильные)</t>
  </si>
  <si>
    <t>ОГСЭ. 05.вр</t>
  </si>
  <si>
    <t>ОГСЭ. 06.вр</t>
  </si>
  <si>
    <t>обязательная часть учебных циклов</t>
  </si>
  <si>
    <t>их них</t>
  </si>
  <si>
    <t>вариативная часть учебных циклов</t>
  </si>
  <si>
    <t>ПОКАЗАТЕЛЬ практикоориентированности ОПОП (%)</t>
  </si>
  <si>
    <t>Наименование циклов, дисциплин, профессиональных модулей, МДК, практик</t>
  </si>
  <si>
    <t>ОП. 0n</t>
  </si>
  <si>
    <t>ОП. 0n.вр</t>
  </si>
  <si>
    <t>Наименование вариативных МДК (по выбору ОО)</t>
  </si>
  <si>
    <t>МДК. 01.03.в</t>
  </si>
  <si>
    <t>Наименование вариативных МДК (по выбору студента)</t>
  </si>
  <si>
    <t>ПМ(В).0n.в</t>
  </si>
  <si>
    <t>Профессиональный модуль по выбору студента</t>
  </si>
  <si>
    <t>ПМ(В).0n.в1</t>
  </si>
  <si>
    <t>ПМ(В).0n.в2</t>
  </si>
  <si>
    <t>ПП.0n.в1</t>
  </si>
  <si>
    <t>УП.0n.в1</t>
  </si>
  <si>
    <t>МДК.0n.в1.01</t>
  </si>
  <si>
    <t>МДК.0n.в1.02</t>
  </si>
  <si>
    <t>ПП.0n.в2</t>
  </si>
  <si>
    <t>УП.0n.в2</t>
  </si>
  <si>
    <t>МДК.0n.в2.01</t>
  </si>
  <si>
    <t>МДК.0n.в2.02</t>
  </si>
  <si>
    <t>обязательной нагрузки  по курсам</t>
  </si>
  <si>
    <t>Кол-во форм промежуточной аттестации</t>
  </si>
  <si>
    <t>в т.ч. экзаменов</t>
  </si>
  <si>
    <t>в т.ч. дифференцированных зачетов</t>
  </si>
  <si>
    <t>в т.ч. зачетов</t>
  </si>
  <si>
    <t>промежуточная аттестация</t>
  </si>
  <si>
    <t>лабор.-практич. занятий</t>
  </si>
  <si>
    <t>Формы промежуточной аттестации</t>
  </si>
  <si>
    <t>Консультации - 4 часа на одного обучающегося на каждый учебный год.</t>
  </si>
  <si>
    <t>00З/00ДЗ/00Э</t>
  </si>
  <si>
    <t>обязательная</t>
  </si>
  <si>
    <t>Доля часов обязательной учебной нагрузки на производстве (%)</t>
  </si>
  <si>
    <t>максимальная по курсу</t>
  </si>
  <si>
    <t>Распределение учебной нагрузки и 
форм промежуточной аттестации по курсам (час.)</t>
  </si>
  <si>
    <t>4</t>
  </si>
  <si>
    <t>5</t>
  </si>
  <si>
    <t>6</t>
  </si>
  <si>
    <t>15</t>
  </si>
  <si>
    <t>18</t>
  </si>
  <si>
    <t>21</t>
  </si>
  <si>
    <t>24</t>
  </si>
  <si>
    <t>25</t>
  </si>
  <si>
    <t>26</t>
  </si>
  <si>
    <t>27</t>
  </si>
  <si>
    <t>28</t>
  </si>
  <si>
    <t>29</t>
  </si>
  <si>
    <t>в т.ч. в ОО</t>
  </si>
  <si>
    <t>МДК(В). 02.03.в.01</t>
  </si>
  <si>
    <t>МДК(В). 02.03.в.02</t>
  </si>
  <si>
    <t>МДК(В). 02.03.в.03</t>
  </si>
  <si>
    <t>в т.ч. экзаменов (квалиф.)</t>
  </si>
  <si>
    <t>Общеобразовательные учебные дисциплины (базовые)</t>
  </si>
  <si>
    <t>Общеобразовательные учебные дисциплины (профильные)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</si>
</sst>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51"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i/>
      <sz val="10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0000CC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double"/>
      <top style="thin">
        <color indexed="63"/>
      </top>
      <bottom style="thin"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>
        <color indexed="63"/>
      </top>
      <bottom style="thin">
        <color indexed="63"/>
      </bottom>
    </border>
    <border>
      <left>
        <color indexed="63"/>
      </left>
      <right style="double"/>
      <top style="thin"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>
        <color indexed="63"/>
      </top>
      <bottom style="thin"/>
    </border>
    <border>
      <left style="thin">
        <color indexed="63"/>
      </left>
      <right style="double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double"/>
      <top style="thin">
        <color indexed="63"/>
      </top>
      <bottom style="thin">
        <color indexed="63"/>
      </bottom>
    </border>
    <border>
      <left style="thin"/>
      <right style="double"/>
      <top>
        <color indexed="63"/>
      </top>
      <bottom style="thin"/>
    </border>
    <border>
      <left style="thin">
        <color indexed="63"/>
      </left>
      <right style="double"/>
      <top>
        <color indexed="63"/>
      </top>
      <bottom style="thin">
        <color indexed="63"/>
      </bottom>
    </border>
    <border>
      <left style="thin">
        <color indexed="63"/>
      </left>
      <right style="double"/>
      <top style="thin">
        <color indexed="63"/>
      </top>
      <bottom>
        <color indexed="63"/>
      </bottom>
    </border>
    <border>
      <left style="thin">
        <color indexed="63"/>
      </left>
      <right style="double"/>
      <top style="thin"/>
      <bottom style="thin"/>
    </border>
    <border>
      <left style="thin">
        <color indexed="63"/>
      </left>
      <right style="double"/>
      <top>
        <color indexed="63"/>
      </top>
      <bottom>
        <color indexed="63"/>
      </bottom>
    </border>
    <border>
      <left style="thin">
        <color indexed="63"/>
      </left>
      <right style="double"/>
      <top style="thin">
        <color indexed="63"/>
      </top>
      <bottom style="double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double"/>
      <right style="thin"/>
      <top style="thin"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double"/>
      <top style="thin">
        <color indexed="59"/>
      </top>
      <bottom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" fontId="4" fillId="0" borderId="12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1" fontId="1" fillId="33" borderId="0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34" borderId="0" xfId="0" applyNumberFormat="1" applyFont="1" applyFill="1" applyBorder="1" applyAlignment="1">
      <alignment vertical="center" wrapText="1"/>
    </xf>
    <xf numFmtId="1" fontId="1" fillId="33" borderId="0" xfId="0" applyNumberFormat="1" applyFont="1" applyFill="1" applyBorder="1" applyAlignment="1">
      <alignment horizontal="center" vertical="center" wrapText="1"/>
    </xf>
    <xf numFmtId="1" fontId="1" fillId="35" borderId="0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vertical="center" textRotation="90" wrapText="1"/>
    </xf>
    <xf numFmtId="0" fontId="1" fillId="33" borderId="14" xfId="0" applyFont="1" applyFill="1" applyBorder="1" applyAlignment="1">
      <alignment vertical="center" textRotation="90" wrapText="1"/>
    </xf>
    <xf numFmtId="49" fontId="2" fillId="35" borderId="16" xfId="0" applyNumberFormat="1" applyFont="1" applyFill="1" applyBorder="1" applyAlignment="1">
      <alignment horizontal="center" vertical="top" wrapText="1"/>
    </xf>
    <xf numFmtId="49" fontId="2" fillId="35" borderId="17" xfId="0" applyNumberFormat="1" applyFont="1" applyFill="1" applyBorder="1" applyAlignment="1">
      <alignment horizontal="center" vertical="top" wrapText="1"/>
    </xf>
    <xf numFmtId="49" fontId="2" fillId="35" borderId="0" xfId="0" applyNumberFormat="1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 vertical="center"/>
    </xf>
    <xf numFmtId="49" fontId="1" fillId="35" borderId="19" xfId="0" applyNumberFormat="1" applyFont="1" applyFill="1" applyBorder="1" applyAlignment="1">
      <alignment horizontal="left" vertical="center" wrapText="1"/>
    </xf>
    <xf numFmtId="49" fontId="10" fillId="35" borderId="2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33" borderId="15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 wrapText="1"/>
    </xf>
    <xf numFmtId="49" fontId="1" fillId="35" borderId="22" xfId="0" applyNumberFormat="1" applyFont="1" applyFill="1" applyBorder="1" applyAlignment="1">
      <alignment horizontal="center" vertical="center" wrapText="1"/>
    </xf>
    <xf numFmtId="49" fontId="1" fillId="35" borderId="22" xfId="0" applyNumberFormat="1" applyFont="1" applyFill="1" applyBorder="1" applyAlignment="1">
      <alignment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/>
    </xf>
    <xf numFmtId="49" fontId="1" fillId="35" borderId="12" xfId="0" applyNumberFormat="1" applyFont="1" applyFill="1" applyBorder="1" applyAlignment="1">
      <alignment horizontal="left" vertical="center" wrapText="1"/>
    </xf>
    <xf numFmtId="49" fontId="8" fillId="35" borderId="12" xfId="0" applyNumberFormat="1" applyFont="1" applyFill="1" applyBorder="1" applyAlignment="1">
      <alignment horizontal="center" vertical="center" wrapText="1"/>
    </xf>
    <xf numFmtId="1" fontId="1" fillId="35" borderId="12" xfId="0" applyNumberFormat="1" applyFont="1" applyFill="1" applyBorder="1" applyAlignment="1">
      <alignment horizontal="center" vertical="center" wrapText="1"/>
    </xf>
    <xf numFmtId="1" fontId="1" fillId="33" borderId="20" xfId="0" applyNumberFormat="1" applyFont="1" applyFill="1" applyBorder="1" applyAlignment="1">
      <alignment horizontal="center" vertical="center" wrapText="1"/>
    </xf>
    <xf numFmtId="1" fontId="1" fillId="33" borderId="13" xfId="0" applyNumberFormat="1" applyFont="1" applyFill="1" applyBorder="1" applyAlignment="1">
      <alignment horizontal="center" vertical="center" wrapText="1"/>
    </xf>
    <xf numFmtId="49" fontId="1" fillId="35" borderId="24" xfId="0" applyNumberFormat="1" applyFont="1" applyFill="1" applyBorder="1" applyAlignment="1">
      <alignment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5" borderId="26" xfId="0" applyNumberFormat="1" applyFont="1" applyFill="1" applyBorder="1" applyAlignment="1">
      <alignment horizontal="center" vertical="center" wrapText="1"/>
    </xf>
    <xf numFmtId="1" fontId="1" fillId="33" borderId="26" xfId="0" applyNumberFormat="1" applyFont="1" applyFill="1" applyBorder="1" applyAlignment="1">
      <alignment horizontal="center" vertical="center" wrapText="1"/>
    </xf>
    <xf numFmtId="49" fontId="1" fillId="35" borderId="24" xfId="0" applyNumberFormat="1" applyFont="1" applyFill="1" applyBorder="1" applyAlignment="1">
      <alignment horizontal="center" vertical="center" wrapText="1"/>
    </xf>
    <xf numFmtId="1" fontId="1" fillId="33" borderId="13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left" vertical="center" wrapText="1"/>
    </xf>
    <xf numFmtId="1" fontId="1" fillId="33" borderId="21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top" wrapText="1"/>
    </xf>
    <xf numFmtId="49" fontId="1" fillId="35" borderId="15" xfId="0" applyNumberFormat="1" applyFont="1" applyFill="1" applyBorder="1" applyAlignment="1">
      <alignment horizontal="left" vertical="center" wrapText="1"/>
    </xf>
    <xf numFmtId="1" fontId="1" fillId="33" borderId="12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5" borderId="27" xfId="0" applyNumberFormat="1" applyFont="1" applyFill="1" applyBorder="1" applyAlignment="1">
      <alignment vertical="center" wrapText="1"/>
    </xf>
    <xf numFmtId="1" fontId="1" fillId="33" borderId="12" xfId="0" applyNumberFormat="1" applyFont="1" applyFill="1" applyBorder="1" applyAlignment="1">
      <alignment horizontal="center" vertical="center"/>
    </xf>
    <xf numFmtId="49" fontId="1" fillId="35" borderId="26" xfId="0" applyNumberFormat="1" applyFont="1" applyFill="1" applyBorder="1" applyAlignment="1">
      <alignment vertical="center" wrapText="1"/>
    </xf>
    <xf numFmtId="49" fontId="8" fillId="35" borderId="26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49" fontId="1" fillId="35" borderId="12" xfId="0" applyNumberFormat="1" applyFont="1" applyFill="1" applyBorder="1" applyAlignment="1">
      <alignment horizontal="left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49" fontId="10" fillId="35" borderId="28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49" fontId="1" fillId="35" borderId="11" xfId="0" applyNumberFormat="1" applyFont="1" applyFill="1" applyBorder="1" applyAlignment="1">
      <alignment horizontal="center" vertical="center" wrapText="1"/>
    </xf>
    <xf numFmtId="1" fontId="1" fillId="35" borderId="0" xfId="0" applyNumberFormat="1" applyFont="1" applyFill="1" applyBorder="1" applyAlignment="1">
      <alignment horizontal="center" vertical="center"/>
    </xf>
    <xf numFmtId="49" fontId="1" fillId="35" borderId="27" xfId="0" applyNumberFormat="1" applyFont="1" applyFill="1" applyBorder="1" applyAlignment="1">
      <alignment horizontal="center" vertical="center" wrapText="1"/>
    </xf>
    <xf numFmtId="49" fontId="1" fillId="35" borderId="26" xfId="0" applyNumberFormat="1" applyFont="1" applyFill="1" applyBorder="1" applyAlignment="1">
      <alignment horizontal="center" vertical="center" wrapText="1"/>
    </xf>
    <xf numFmtId="49" fontId="10" fillId="35" borderId="29" xfId="0" applyNumberFormat="1" applyFont="1" applyFill="1" applyBorder="1" applyAlignment="1">
      <alignment horizontal="center" vertical="center" wrapText="1"/>
    </xf>
    <xf numFmtId="1" fontId="1" fillId="35" borderId="21" xfId="0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/>
    </xf>
    <xf numFmtId="49" fontId="1" fillId="35" borderId="0" xfId="0" applyNumberFormat="1" applyFont="1" applyFill="1" applyBorder="1" applyAlignment="1">
      <alignment horizontal="center" vertical="center" wrapText="1"/>
    </xf>
    <xf numFmtId="49" fontId="1" fillId="35" borderId="12" xfId="0" applyNumberFormat="1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center" vertical="center"/>
    </xf>
    <xf numFmtId="1" fontId="1" fillId="35" borderId="12" xfId="0" applyNumberFormat="1" applyFont="1" applyFill="1" applyBorder="1" applyAlignment="1">
      <alignment horizontal="center" vertical="center" wrapText="1"/>
    </xf>
    <xf numFmtId="49" fontId="1" fillId="35" borderId="30" xfId="0" applyNumberFormat="1" applyFont="1" applyFill="1" applyBorder="1" applyAlignment="1">
      <alignment horizontal="center" vertical="center" wrapText="1"/>
    </xf>
    <xf numFmtId="49" fontId="1" fillId="35" borderId="31" xfId="0" applyNumberFormat="1" applyFont="1" applyFill="1" applyBorder="1" applyAlignment="1">
      <alignment vertical="center" wrapText="1"/>
    </xf>
    <xf numFmtId="49" fontId="1" fillId="35" borderId="25" xfId="0" applyNumberFormat="1" applyFont="1" applyFill="1" applyBorder="1" applyAlignment="1">
      <alignment vertical="center" wrapText="1"/>
    </xf>
    <xf numFmtId="49" fontId="1" fillId="35" borderId="14" xfId="0" applyNumberFormat="1" applyFont="1" applyFill="1" applyBorder="1" applyAlignment="1">
      <alignment horizontal="left" vertical="center" wrapText="1"/>
    </xf>
    <xf numFmtId="1" fontId="1" fillId="35" borderId="11" xfId="0" applyNumberFormat="1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1" fontId="1" fillId="33" borderId="33" xfId="0" applyNumberFormat="1" applyFont="1" applyFill="1" applyBorder="1" applyAlignment="1">
      <alignment horizontal="center" vertical="center" wrapText="1"/>
    </xf>
    <xf numFmtId="1" fontId="1" fillId="35" borderId="11" xfId="0" applyNumberFormat="1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49" fontId="1" fillId="35" borderId="14" xfId="0" applyNumberFormat="1" applyFont="1" applyFill="1" applyBorder="1" applyAlignment="1">
      <alignment horizontal="center" vertical="center" wrapText="1"/>
    </xf>
    <xf numFmtId="1" fontId="1" fillId="33" borderId="34" xfId="0" applyNumberFormat="1" applyFont="1" applyFill="1" applyBorder="1" applyAlignment="1">
      <alignment vertical="center" wrapText="1"/>
    </xf>
    <xf numFmtId="1" fontId="1" fillId="33" borderId="14" xfId="0" applyNumberFormat="1" applyFont="1" applyFill="1" applyBorder="1" applyAlignment="1">
      <alignment horizontal="center" vertical="center" wrapText="1"/>
    </xf>
    <xf numFmtId="1" fontId="1" fillId="33" borderId="33" xfId="0" applyNumberFormat="1" applyFont="1" applyFill="1" applyBorder="1" applyAlignment="1">
      <alignment horizontal="center" vertical="center" wrapText="1"/>
    </xf>
    <xf numFmtId="1" fontId="1" fillId="35" borderId="32" xfId="0" applyNumberFormat="1" applyFont="1" applyFill="1" applyBorder="1" applyAlignment="1">
      <alignment horizontal="center" vertical="center" wrapText="1"/>
    </xf>
    <xf numFmtId="1" fontId="1" fillId="35" borderId="35" xfId="0" applyNumberFormat="1" applyFont="1" applyFill="1" applyBorder="1" applyAlignment="1">
      <alignment horizontal="center" vertical="center" wrapText="1"/>
    </xf>
    <xf numFmtId="1" fontId="1" fillId="35" borderId="14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1" fontId="1" fillId="35" borderId="26" xfId="0" applyNumberFormat="1" applyFont="1" applyFill="1" applyBorder="1" applyAlignment="1">
      <alignment horizontal="center" vertical="top" wrapText="1"/>
    </xf>
    <xf numFmtId="1" fontId="1" fillId="35" borderId="36" xfId="0" applyNumberFormat="1" applyFont="1" applyFill="1" applyBorder="1" applyAlignment="1">
      <alignment horizontal="right" wrapText="1"/>
    </xf>
    <xf numFmtId="1" fontId="1" fillId="33" borderId="14" xfId="0" applyNumberFormat="1" applyFont="1" applyFill="1" applyBorder="1" applyAlignment="1">
      <alignment horizontal="center" vertical="center" wrapText="1"/>
    </xf>
    <xf numFmtId="1" fontId="1" fillId="35" borderId="0" xfId="0" applyNumberFormat="1" applyFont="1" applyFill="1" applyAlignment="1">
      <alignment/>
    </xf>
    <xf numFmtId="1" fontId="1" fillId="35" borderId="36" xfId="0" applyNumberFormat="1" applyFont="1" applyFill="1" applyBorder="1" applyAlignment="1">
      <alignment horizontal="center" vertical="top" wrapText="1"/>
    </xf>
    <xf numFmtId="1" fontId="1" fillId="35" borderId="37" xfId="0" applyNumberFormat="1" applyFont="1" applyFill="1" applyBorder="1" applyAlignment="1">
      <alignment horizontal="left" wrapText="1"/>
    </xf>
    <xf numFmtId="49" fontId="10" fillId="35" borderId="38" xfId="0" applyNumberFormat="1" applyFont="1" applyFill="1" applyBorder="1" applyAlignment="1">
      <alignment horizontal="center" vertical="center" wrapText="1"/>
    </xf>
    <xf numFmtId="1" fontId="1" fillId="33" borderId="39" xfId="0" applyNumberFormat="1" applyFont="1" applyFill="1" applyBorder="1" applyAlignment="1">
      <alignment horizontal="center" vertical="center" wrapText="1"/>
    </xf>
    <xf numFmtId="1" fontId="1" fillId="33" borderId="40" xfId="0" applyNumberFormat="1" applyFont="1" applyFill="1" applyBorder="1" applyAlignment="1">
      <alignment horizontal="center" vertical="center" wrapText="1"/>
    </xf>
    <xf numFmtId="1" fontId="1" fillId="35" borderId="39" xfId="0" applyNumberFormat="1" applyFont="1" applyFill="1" applyBorder="1" applyAlignment="1">
      <alignment horizontal="center" vertical="center" wrapText="1"/>
    </xf>
    <xf numFmtId="1" fontId="1" fillId="35" borderId="38" xfId="0" applyNumberFormat="1" applyFont="1" applyFill="1" applyBorder="1" applyAlignment="1">
      <alignment horizontal="center" vertical="center" wrapText="1"/>
    </xf>
    <xf numFmtId="1" fontId="1" fillId="35" borderId="40" xfId="0" applyNumberFormat="1" applyFont="1" applyFill="1" applyBorder="1" applyAlignment="1">
      <alignment horizontal="center" vertical="center" wrapText="1"/>
    </xf>
    <xf numFmtId="1" fontId="1" fillId="35" borderId="27" xfId="0" applyNumberFormat="1" applyFont="1" applyFill="1" applyBorder="1" applyAlignment="1">
      <alignment horizontal="center" vertical="top" wrapText="1"/>
    </xf>
    <xf numFmtId="1" fontId="1" fillId="35" borderId="27" xfId="0" applyNumberFormat="1" applyFont="1" applyFill="1" applyBorder="1" applyAlignment="1">
      <alignment horizontal="left" wrapText="1"/>
    </xf>
    <xf numFmtId="49" fontId="10" fillId="35" borderId="36" xfId="0" applyNumberFormat="1" applyFont="1" applyFill="1" applyBorder="1" applyAlignment="1">
      <alignment horizontal="center" vertical="center" wrapText="1"/>
    </xf>
    <xf numFmtId="1" fontId="1" fillId="33" borderId="27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5" borderId="27" xfId="0" applyNumberFormat="1" applyFont="1" applyFill="1" applyBorder="1" applyAlignment="1">
      <alignment horizontal="center" vertical="center" wrapText="1"/>
    </xf>
    <xf numFmtId="1" fontId="1" fillId="35" borderId="36" xfId="0" applyNumberFormat="1" applyFont="1" applyFill="1" applyBorder="1" applyAlignment="1">
      <alignment horizontal="center" vertical="center" wrapText="1"/>
    </xf>
    <xf numFmtId="49" fontId="1" fillId="35" borderId="16" xfId="0" applyNumberFormat="1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vertical="top" wrapText="1"/>
    </xf>
    <xf numFmtId="49" fontId="8" fillId="33" borderId="16" xfId="0" applyNumberFormat="1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center" wrapText="1"/>
    </xf>
    <xf numFmtId="1" fontId="1" fillId="33" borderId="20" xfId="0" applyNumberFormat="1" applyFont="1" applyFill="1" applyBorder="1" applyAlignment="1">
      <alignment vertical="center" wrapText="1"/>
    </xf>
    <xf numFmtId="1" fontId="1" fillId="33" borderId="41" xfId="0" applyNumberFormat="1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center" wrapText="1"/>
    </xf>
    <xf numFmtId="1" fontId="1" fillId="35" borderId="42" xfId="0" applyNumberFormat="1" applyFont="1" applyFill="1" applyBorder="1" applyAlignment="1">
      <alignment horizontal="center" vertical="center" wrapText="1"/>
    </xf>
    <xf numFmtId="1" fontId="1" fillId="33" borderId="42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vertical="top" wrapText="1"/>
    </xf>
    <xf numFmtId="49" fontId="8" fillId="33" borderId="0" xfId="0" applyNumberFormat="1" applyFont="1" applyFill="1" applyBorder="1" applyAlignment="1">
      <alignment horizontal="center" vertical="top" wrapText="1"/>
    </xf>
    <xf numFmtId="49" fontId="1" fillId="35" borderId="0" xfId="0" applyNumberFormat="1" applyFont="1" applyFill="1" applyBorder="1" applyAlignment="1">
      <alignment vertical="center" textRotation="90" wrapText="1"/>
    </xf>
    <xf numFmtId="49" fontId="1" fillId="35" borderId="20" xfId="0" applyNumberFormat="1" applyFont="1" applyFill="1" applyBorder="1" applyAlignment="1">
      <alignment vertical="center" wrapText="1"/>
    </xf>
    <xf numFmtId="49" fontId="1" fillId="35" borderId="40" xfId="0" applyNumberFormat="1" applyFont="1" applyFill="1" applyBorder="1" applyAlignment="1">
      <alignment vertical="center" wrapText="1"/>
    </xf>
    <xf numFmtId="49" fontId="1" fillId="35" borderId="13" xfId="0" applyNumberFormat="1" applyFont="1" applyFill="1" applyBorder="1" applyAlignment="1">
      <alignment vertical="center" wrapText="1"/>
    </xf>
    <xf numFmtId="0" fontId="1" fillId="35" borderId="0" xfId="0" applyFont="1" applyFill="1" applyAlignment="1">
      <alignment/>
    </xf>
    <xf numFmtId="49" fontId="1" fillId="35" borderId="0" xfId="0" applyNumberFormat="1" applyFont="1" applyFill="1" applyAlignment="1">
      <alignment horizontal="center" wrapText="1"/>
    </xf>
    <xf numFmtId="1" fontId="1" fillId="35" borderId="0" xfId="0" applyNumberFormat="1" applyFont="1" applyFill="1" applyBorder="1" applyAlignment="1">
      <alignment/>
    </xf>
    <xf numFmtId="49" fontId="1" fillId="35" borderId="0" xfId="0" applyNumberFormat="1" applyFont="1" applyFill="1" applyAlignment="1">
      <alignment wrapText="1"/>
    </xf>
    <xf numFmtId="0" fontId="1" fillId="35" borderId="0" xfId="0" applyFont="1" applyFill="1" applyBorder="1" applyAlignment="1">
      <alignment horizontal="right" vertical="center"/>
    </xf>
    <xf numFmtId="177" fontId="1" fillId="35" borderId="0" xfId="0" applyNumberFormat="1" applyFont="1" applyFill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1" fontId="1" fillId="35" borderId="0" xfId="0" applyNumberFormat="1" applyFont="1" applyFill="1" applyAlignment="1">
      <alignment horizontal="center" vertical="center"/>
    </xf>
    <xf numFmtId="1" fontId="1" fillId="35" borderId="0" xfId="0" applyNumberFormat="1" applyFont="1" applyFill="1" applyAlignment="1">
      <alignment horizontal="center" vertical="center"/>
    </xf>
    <xf numFmtId="49" fontId="1" fillId="33" borderId="42" xfId="0" applyNumberFormat="1" applyFont="1" applyFill="1" applyBorder="1" applyAlignment="1">
      <alignment vertical="top" wrapText="1"/>
    </xf>
    <xf numFmtId="49" fontId="49" fillId="33" borderId="15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1" fillId="19" borderId="26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4" fillId="19" borderId="10" xfId="0" applyNumberFormat="1" applyFont="1" applyFill="1" applyBorder="1" applyAlignment="1">
      <alignment horizontal="left" vertical="center" wrapText="1"/>
    </xf>
    <xf numFmtId="1" fontId="4" fillId="19" borderId="43" xfId="0" applyNumberFormat="1" applyFont="1" applyFill="1" applyBorder="1" applyAlignment="1">
      <alignment horizontal="center" vertical="center" wrapText="1"/>
    </xf>
    <xf numFmtId="1" fontId="4" fillId="19" borderId="12" xfId="0" applyNumberFormat="1" applyFont="1" applyFill="1" applyBorder="1" applyAlignment="1">
      <alignment horizontal="center" vertical="center" wrapText="1"/>
    </xf>
    <xf numFmtId="1" fontId="4" fillId="19" borderId="12" xfId="0" applyNumberFormat="1" applyFont="1" applyFill="1" applyBorder="1" applyAlignment="1">
      <alignment horizontal="center" vertical="center"/>
    </xf>
    <xf numFmtId="0" fontId="4" fillId="19" borderId="0" xfId="0" applyFont="1" applyFill="1" applyAlignment="1">
      <alignment/>
    </xf>
    <xf numFmtId="0" fontId="11" fillId="19" borderId="0" xfId="0" applyFont="1" applyFill="1" applyAlignment="1">
      <alignment/>
    </xf>
    <xf numFmtId="1" fontId="50" fillId="33" borderId="10" xfId="0" applyNumberFormat="1" applyFont="1" applyFill="1" applyBorder="1" applyAlignment="1">
      <alignment horizontal="center" vertical="center" wrapText="1"/>
    </xf>
    <xf numFmtId="1" fontId="50" fillId="33" borderId="12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1" fontId="50" fillId="33" borderId="11" xfId="0" applyNumberFormat="1" applyFont="1" applyFill="1" applyBorder="1" applyAlignment="1">
      <alignment horizontal="center" vertical="center" wrapText="1"/>
    </xf>
    <xf numFmtId="1" fontId="50" fillId="19" borderId="26" xfId="0" applyNumberFormat="1" applyFont="1" applyFill="1" applyBorder="1" applyAlignment="1">
      <alignment horizontal="center" vertical="center" wrapText="1"/>
    </xf>
    <xf numFmtId="1" fontId="50" fillId="35" borderId="14" xfId="0" applyNumberFormat="1" applyFont="1" applyFill="1" applyBorder="1" applyAlignment="1">
      <alignment horizontal="center" vertical="center" wrapText="1"/>
    </xf>
    <xf numFmtId="1" fontId="50" fillId="33" borderId="0" xfId="0" applyNumberFormat="1" applyFont="1" applyFill="1" applyBorder="1" applyAlignment="1">
      <alignment horizontal="center" vertical="center" wrapText="1"/>
    </xf>
    <xf numFmtId="177" fontId="50" fillId="35" borderId="0" xfId="0" applyNumberFormat="1" applyFont="1" applyFill="1" applyAlignment="1">
      <alignment horizontal="center" vertical="center"/>
    </xf>
    <xf numFmtId="0" fontId="50" fillId="35" borderId="0" xfId="0" applyFont="1" applyFill="1" applyAlignment="1">
      <alignment horizontal="center" vertical="center"/>
    </xf>
    <xf numFmtId="1" fontId="50" fillId="35" borderId="0" xfId="0" applyNumberFormat="1" applyFont="1" applyFill="1" applyAlignment="1">
      <alignment horizontal="center" vertical="center"/>
    </xf>
    <xf numFmtId="1" fontId="50" fillId="35" borderId="10" xfId="0" applyNumberFormat="1" applyFont="1" applyFill="1" applyBorder="1" applyAlignment="1">
      <alignment horizontal="center" vertical="center" wrapText="1"/>
    </xf>
    <xf numFmtId="1" fontId="50" fillId="35" borderId="12" xfId="0" applyNumberFormat="1" applyFont="1" applyFill="1" applyBorder="1" applyAlignment="1">
      <alignment horizontal="center" vertical="center" wrapText="1"/>
    </xf>
    <xf numFmtId="1" fontId="50" fillId="35" borderId="38" xfId="0" applyNumberFormat="1" applyFont="1" applyFill="1" applyBorder="1" applyAlignment="1">
      <alignment horizontal="center" vertical="center" wrapText="1"/>
    </xf>
    <xf numFmtId="1" fontId="50" fillId="35" borderId="36" xfId="0" applyNumberFormat="1" applyFont="1" applyFill="1" applyBorder="1" applyAlignment="1">
      <alignment horizontal="center" vertical="center" wrapText="1"/>
    </xf>
    <xf numFmtId="1" fontId="50" fillId="35" borderId="0" xfId="0" applyNumberFormat="1" applyFont="1" applyFill="1" applyBorder="1" applyAlignment="1">
      <alignment horizontal="center" vertical="center" wrapText="1"/>
    </xf>
    <xf numFmtId="1" fontId="50" fillId="33" borderId="26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1" fontId="50" fillId="33" borderId="32" xfId="0" applyNumberFormat="1" applyFont="1" applyFill="1" applyBorder="1" applyAlignment="1">
      <alignment horizontal="center" vertical="center" wrapText="1"/>
    </xf>
    <xf numFmtId="1" fontId="50" fillId="33" borderId="42" xfId="0" applyNumberFormat="1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vertical="center" textRotation="90" wrapText="1"/>
    </xf>
    <xf numFmtId="0" fontId="1" fillId="33" borderId="45" xfId="0" applyFont="1" applyFill="1" applyBorder="1" applyAlignment="1">
      <alignment horizontal="center" vertical="center" textRotation="90" wrapText="1"/>
    </xf>
    <xf numFmtId="49" fontId="1" fillId="33" borderId="21" xfId="0" applyNumberFormat="1" applyFont="1" applyFill="1" applyBorder="1" applyAlignment="1">
      <alignment horizontal="center" vertical="center" wrapText="1"/>
    </xf>
    <xf numFmtId="1" fontId="1" fillId="19" borderId="46" xfId="0" applyNumberFormat="1" applyFont="1" applyFill="1" applyBorder="1" applyAlignment="1">
      <alignment horizontal="center" vertical="center" wrapText="1"/>
    </xf>
    <xf numFmtId="1" fontId="1" fillId="35" borderId="44" xfId="0" applyNumberFormat="1" applyFont="1" applyFill="1" applyBorder="1" applyAlignment="1">
      <alignment horizontal="center" vertical="center" wrapText="1"/>
    </xf>
    <xf numFmtId="1" fontId="1" fillId="35" borderId="47" xfId="0" applyNumberFormat="1" applyFont="1" applyFill="1" applyBorder="1" applyAlignment="1">
      <alignment horizontal="center" vertical="center" wrapText="1"/>
    </xf>
    <xf numFmtId="1" fontId="1" fillId="35" borderId="48" xfId="0" applyNumberFormat="1" applyFont="1" applyFill="1" applyBorder="1" applyAlignment="1">
      <alignment horizontal="center" vertical="center" wrapText="1"/>
    </xf>
    <xf numFmtId="1" fontId="1" fillId="33" borderId="41" xfId="0" applyNumberFormat="1" applyFont="1" applyFill="1" applyBorder="1" applyAlignment="1">
      <alignment horizontal="center" vertical="center" wrapText="1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45" xfId="0" applyNumberFormat="1" applyFont="1" applyFill="1" applyBorder="1" applyAlignment="1">
      <alignment horizontal="center" vertical="center" wrapText="1"/>
    </xf>
    <xf numFmtId="1" fontId="1" fillId="33" borderId="50" xfId="0" applyNumberFormat="1" applyFont="1" applyFill="1" applyBorder="1" applyAlignment="1">
      <alignment horizontal="center" vertical="center" wrapText="1"/>
    </xf>
    <xf numFmtId="1" fontId="1" fillId="33" borderId="50" xfId="0" applyNumberFormat="1" applyFont="1" applyFill="1" applyBorder="1" applyAlignment="1">
      <alignment horizontal="center" vertical="center" wrapText="1"/>
    </xf>
    <xf numFmtId="49" fontId="1" fillId="33" borderId="50" xfId="0" applyNumberFormat="1" applyFont="1" applyFill="1" applyBorder="1" applyAlignment="1">
      <alignment horizontal="center" vertical="center" wrapText="1"/>
    </xf>
    <xf numFmtId="1" fontId="1" fillId="33" borderId="51" xfId="0" applyNumberFormat="1" applyFont="1" applyFill="1" applyBorder="1" applyAlignment="1">
      <alignment horizontal="center" vertical="center" wrapText="1"/>
    </xf>
    <xf numFmtId="1" fontId="4" fillId="19" borderId="51" xfId="0" applyNumberFormat="1" applyFont="1" applyFill="1" applyBorder="1" applyAlignment="1">
      <alignment horizontal="center" vertical="center" wrapText="1"/>
    </xf>
    <xf numFmtId="1" fontId="1" fillId="33" borderId="51" xfId="0" applyNumberFormat="1" applyFont="1" applyFill="1" applyBorder="1" applyAlignment="1">
      <alignment horizontal="center" vertical="center" wrapText="1"/>
    </xf>
    <xf numFmtId="1" fontId="1" fillId="35" borderId="51" xfId="0" applyNumberFormat="1" applyFont="1" applyFill="1" applyBorder="1" applyAlignment="1">
      <alignment horizontal="center" vertical="center" wrapText="1"/>
    </xf>
    <xf numFmtId="1" fontId="1" fillId="33" borderId="50" xfId="0" applyNumberFormat="1" applyFont="1" applyFill="1" applyBorder="1" applyAlignment="1">
      <alignment horizontal="center" vertical="center"/>
    </xf>
    <xf numFmtId="1" fontId="1" fillId="33" borderId="52" xfId="0" applyNumberFormat="1" applyFont="1" applyFill="1" applyBorder="1" applyAlignment="1">
      <alignment horizontal="center" vertical="center" wrapText="1"/>
    </xf>
    <xf numFmtId="1" fontId="1" fillId="33" borderId="52" xfId="0" applyNumberFormat="1" applyFont="1" applyFill="1" applyBorder="1" applyAlignment="1">
      <alignment horizontal="center" vertical="center" wrapText="1"/>
    </xf>
    <xf numFmtId="1" fontId="1" fillId="33" borderId="53" xfId="0" applyNumberFormat="1" applyFont="1" applyFill="1" applyBorder="1" applyAlignment="1">
      <alignment horizontal="center" vertical="center" wrapText="1"/>
    </xf>
    <xf numFmtId="1" fontId="1" fillId="33" borderId="54" xfId="0" applyNumberFormat="1" applyFont="1" applyFill="1" applyBorder="1" applyAlignment="1">
      <alignment horizontal="center" vertical="center" wrapText="1"/>
    </xf>
    <xf numFmtId="1" fontId="1" fillId="33" borderId="55" xfId="0" applyNumberFormat="1" applyFont="1" applyFill="1" applyBorder="1" applyAlignment="1">
      <alignment horizontal="center" vertical="center" wrapText="1"/>
    </xf>
    <xf numFmtId="1" fontId="4" fillId="0" borderId="43" xfId="0" applyNumberFormat="1" applyFont="1" applyFill="1" applyBorder="1" applyAlignment="1">
      <alignment horizontal="center" vertical="center" wrapText="1"/>
    </xf>
    <xf numFmtId="1" fontId="4" fillId="0" borderId="51" xfId="0" applyNumberFormat="1" applyFont="1" applyFill="1" applyBorder="1" applyAlignment="1">
      <alignment horizontal="center" vertical="center" wrapText="1"/>
    </xf>
    <xf numFmtId="1" fontId="50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33" borderId="53" xfId="0" applyFont="1" applyFill="1" applyBorder="1" applyAlignment="1">
      <alignment vertical="center" textRotation="90" wrapText="1"/>
    </xf>
    <xf numFmtId="1" fontId="50" fillId="33" borderId="56" xfId="0" applyNumberFormat="1" applyFont="1" applyFill="1" applyBorder="1" applyAlignment="1">
      <alignment horizontal="center" vertical="center" wrapText="1"/>
    </xf>
    <xf numFmtId="1" fontId="1" fillId="35" borderId="13" xfId="0" applyNumberFormat="1" applyFont="1" applyFill="1" applyBorder="1" applyAlignment="1">
      <alignment horizontal="center" vertical="center" wrapText="1"/>
    </xf>
    <xf numFmtId="1" fontId="1" fillId="33" borderId="57" xfId="0" applyNumberFormat="1" applyFont="1" applyFill="1" applyBorder="1" applyAlignment="1">
      <alignment horizontal="center" vertical="center" wrapText="1"/>
    </xf>
    <xf numFmtId="1" fontId="1" fillId="35" borderId="33" xfId="0" applyNumberFormat="1" applyFont="1" applyFill="1" applyBorder="1" applyAlignment="1">
      <alignment horizontal="center" vertical="center" wrapText="1"/>
    </xf>
    <xf numFmtId="1" fontId="50" fillId="33" borderId="45" xfId="0" applyNumberFormat="1" applyFont="1" applyFill="1" applyBorder="1" applyAlignment="1">
      <alignment horizontal="center" vertical="center" wrapText="1"/>
    </xf>
    <xf numFmtId="1" fontId="50" fillId="33" borderId="58" xfId="0" applyNumberFormat="1" applyFont="1" applyFill="1" applyBorder="1" applyAlignment="1">
      <alignment horizontal="center" vertical="center" wrapText="1"/>
    </xf>
    <xf numFmtId="49" fontId="50" fillId="33" borderId="58" xfId="0" applyNumberFormat="1" applyFont="1" applyFill="1" applyBorder="1" applyAlignment="1">
      <alignment horizontal="center" vertical="center" wrapText="1"/>
    </xf>
    <xf numFmtId="1" fontId="1" fillId="35" borderId="46" xfId="0" applyNumberFormat="1" applyFont="1" applyFill="1" applyBorder="1" applyAlignment="1">
      <alignment horizontal="center" vertical="center" wrapText="1"/>
    </xf>
    <xf numFmtId="1" fontId="1" fillId="35" borderId="21" xfId="0" applyNumberFormat="1" applyFont="1" applyFill="1" applyBorder="1" applyAlignment="1">
      <alignment horizontal="center" vertical="center" wrapText="1"/>
    </xf>
    <xf numFmtId="49" fontId="1" fillId="35" borderId="21" xfId="0" applyNumberFormat="1" applyFont="1" applyFill="1" applyBorder="1" applyAlignment="1">
      <alignment horizontal="center" vertical="center" wrapText="1"/>
    </xf>
    <xf numFmtId="1" fontId="50" fillId="35" borderId="58" xfId="0" applyNumberFormat="1" applyFont="1" applyFill="1" applyBorder="1" applyAlignment="1">
      <alignment horizontal="center" vertical="center" wrapText="1"/>
    </xf>
    <xf numFmtId="1" fontId="50" fillId="35" borderId="45" xfId="0" applyNumberFormat="1" applyFont="1" applyFill="1" applyBorder="1" applyAlignment="1">
      <alignment horizontal="center" vertical="center" wrapText="1"/>
    </xf>
    <xf numFmtId="1" fontId="50" fillId="33" borderId="59" xfId="0" applyNumberFormat="1" applyFont="1" applyFill="1" applyBorder="1" applyAlignment="1">
      <alignment horizontal="center" vertical="center" wrapText="1"/>
    </xf>
    <xf numFmtId="49" fontId="50" fillId="33" borderId="45" xfId="0" applyNumberFormat="1" applyFont="1" applyFill="1" applyBorder="1" applyAlignment="1">
      <alignment horizontal="center" vertical="center" wrapText="1"/>
    </xf>
    <xf numFmtId="1" fontId="50" fillId="35" borderId="56" xfId="0" applyNumberFormat="1" applyFont="1" applyFill="1" applyBorder="1" applyAlignment="1">
      <alignment horizontal="center" vertical="center" wrapText="1"/>
    </xf>
    <xf numFmtId="1" fontId="1" fillId="33" borderId="46" xfId="0" applyNumberFormat="1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1" fontId="50" fillId="35" borderId="60" xfId="0" applyNumberFormat="1" applyFont="1" applyFill="1" applyBorder="1" applyAlignment="1">
      <alignment horizontal="center" vertical="center" wrapText="1"/>
    </xf>
    <xf numFmtId="49" fontId="50" fillId="35" borderId="58" xfId="0" applyNumberFormat="1" applyFont="1" applyFill="1" applyBorder="1" applyAlignment="1">
      <alignment horizontal="center" vertical="center" wrapText="1"/>
    </xf>
    <xf numFmtId="1" fontId="50" fillId="0" borderId="45" xfId="0" applyNumberFormat="1" applyFont="1" applyFill="1" applyBorder="1" applyAlignment="1">
      <alignment horizontal="center" vertical="center" wrapText="1"/>
    </xf>
    <xf numFmtId="1" fontId="50" fillId="19" borderId="60" xfId="0" applyNumberFormat="1" applyFont="1" applyFill="1" applyBorder="1" applyAlignment="1">
      <alignment horizontal="center" vertical="center" wrapText="1"/>
    </xf>
    <xf numFmtId="1" fontId="1" fillId="35" borderId="33" xfId="0" applyNumberFormat="1" applyFont="1" applyFill="1" applyBorder="1" applyAlignment="1">
      <alignment horizontal="center" vertical="center" wrapText="1"/>
    </xf>
    <xf numFmtId="1" fontId="1" fillId="35" borderId="13" xfId="0" applyNumberFormat="1" applyFont="1" applyFill="1" applyBorder="1" applyAlignment="1">
      <alignment horizontal="center" vertical="center" wrapText="1"/>
    </xf>
    <xf numFmtId="1" fontId="1" fillId="35" borderId="41" xfId="0" applyNumberFormat="1" applyFont="1" applyFill="1" applyBorder="1" applyAlignment="1">
      <alignment horizontal="center" vertical="center" wrapText="1"/>
    </xf>
    <xf numFmtId="1" fontId="50" fillId="33" borderId="61" xfId="0" applyNumberFormat="1" applyFont="1" applyFill="1" applyBorder="1" applyAlignment="1">
      <alignment horizontal="center" vertical="center" wrapText="1"/>
    </xf>
    <xf numFmtId="1" fontId="50" fillId="35" borderId="53" xfId="0" applyNumberFormat="1" applyFont="1" applyFill="1" applyBorder="1" applyAlignment="1">
      <alignment horizontal="center" vertical="center" wrapText="1"/>
    </xf>
    <xf numFmtId="1" fontId="50" fillId="35" borderId="62" xfId="0" applyNumberFormat="1" applyFont="1" applyFill="1" applyBorder="1" applyAlignment="1">
      <alignment horizontal="center" vertical="center" wrapText="1"/>
    </xf>
    <xf numFmtId="1" fontId="50" fillId="35" borderId="63" xfId="0" applyNumberFormat="1" applyFont="1" applyFill="1" applyBorder="1" applyAlignment="1">
      <alignment horizontal="center" vertical="center" wrapText="1"/>
    </xf>
    <xf numFmtId="1" fontId="50" fillId="35" borderId="61" xfId="0" applyNumberFormat="1" applyFont="1" applyFill="1" applyBorder="1" applyAlignment="1">
      <alignment horizontal="center" vertical="center" wrapText="1"/>
    </xf>
    <xf numFmtId="1" fontId="50" fillId="35" borderId="50" xfId="0" applyNumberFormat="1" applyFont="1" applyFill="1" applyBorder="1" applyAlignment="1">
      <alignment horizontal="center" vertical="center" wrapText="1"/>
    </xf>
    <xf numFmtId="1" fontId="50" fillId="35" borderId="54" xfId="0" applyNumberFormat="1" applyFont="1" applyFill="1" applyBorder="1" applyAlignment="1">
      <alignment horizontal="center" vertical="center" wrapText="1"/>
    </xf>
    <xf numFmtId="1" fontId="50" fillId="35" borderId="64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vertical="center" wrapText="1"/>
    </xf>
    <xf numFmtId="0" fontId="1" fillId="33" borderId="34" xfId="0" applyFont="1" applyFill="1" applyBorder="1" applyAlignment="1">
      <alignment vertical="center" textRotation="90" wrapText="1"/>
    </xf>
    <xf numFmtId="1" fontId="1" fillId="33" borderId="20" xfId="0" applyNumberFormat="1" applyFont="1" applyFill="1" applyBorder="1" applyAlignment="1">
      <alignment horizontal="center" vertical="center" wrapText="1"/>
    </xf>
    <xf numFmtId="1" fontId="1" fillId="33" borderId="15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1" fontId="1" fillId="19" borderId="65" xfId="0" applyNumberFormat="1" applyFont="1" applyFill="1" applyBorder="1" applyAlignment="1">
      <alignment horizontal="center" vertical="center" wrapText="1"/>
    </xf>
    <xf numFmtId="1" fontId="1" fillId="35" borderId="34" xfId="0" applyNumberFormat="1" applyFont="1" applyFill="1" applyBorder="1" applyAlignment="1">
      <alignment horizontal="center" vertical="center" wrapText="1"/>
    </xf>
    <xf numFmtId="1" fontId="1" fillId="33" borderId="42" xfId="0" applyNumberFormat="1" applyFont="1" applyFill="1" applyBorder="1" applyAlignment="1">
      <alignment horizontal="center" vertical="center" wrapText="1"/>
    </xf>
    <xf numFmtId="1" fontId="1" fillId="0" borderId="66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vertical="center" wrapText="1"/>
    </xf>
    <xf numFmtId="1" fontId="1" fillId="0" borderId="67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5" borderId="31" xfId="0" applyNumberFormat="1" applyFont="1" applyFill="1" applyBorder="1" applyAlignment="1">
      <alignment horizontal="center" vertical="center" wrapText="1"/>
    </xf>
    <xf numFmtId="1" fontId="1" fillId="33" borderId="27" xfId="0" applyNumberFormat="1" applyFont="1" applyFill="1" applyBorder="1" applyAlignment="1">
      <alignment horizontal="center" vertical="center" wrapText="1"/>
    </xf>
    <xf numFmtId="49" fontId="8" fillId="35" borderId="27" xfId="0" applyNumberFormat="1" applyFont="1" applyFill="1" applyBorder="1" applyAlignment="1">
      <alignment horizontal="center" vertical="center" wrapText="1"/>
    </xf>
    <xf numFmtId="49" fontId="8" fillId="33" borderId="27" xfId="0" applyNumberFormat="1" applyFont="1" applyFill="1" applyBorder="1" applyAlignment="1">
      <alignment horizontal="center" vertical="top" wrapText="1"/>
    </xf>
    <xf numFmtId="0" fontId="1" fillId="33" borderId="27" xfId="0" applyFont="1" applyFill="1" applyBorder="1" applyAlignment="1">
      <alignment horizontal="center" vertical="center" wrapText="1"/>
    </xf>
    <xf numFmtId="1" fontId="1" fillId="33" borderId="40" xfId="0" applyNumberFormat="1" applyFont="1" applyFill="1" applyBorder="1" applyAlignment="1">
      <alignment horizontal="center" vertical="center" wrapText="1"/>
    </xf>
    <xf numFmtId="1" fontId="1" fillId="33" borderId="43" xfId="0" applyNumberFormat="1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 wrapText="1"/>
    </xf>
    <xf numFmtId="1" fontId="1" fillId="33" borderId="51" xfId="0" applyNumberFormat="1" applyFont="1" applyFill="1" applyBorder="1" applyAlignment="1">
      <alignment horizontal="center" vertical="center" wrapText="1"/>
    </xf>
    <xf numFmtId="1" fontId="1" fillId="33" borderId="50" xfId="0" applyNumberFormat="1" applyFont="1" applyFill="1" applyBorder="1" applyAlignment="1">
      <alignment horizontal="center" vertical="center" wrapText="1"/>
    </xf>
    <xf numFmtId="49" fontId="1" fillId="35" borderId="14" xfId="0" applyNumberFormat="1" applyFont="1" applyFill="1" applyBorder="1" applyAlignment="1">
      <alignment horizontal="center" vertical="center" wrapText="1"/>
    </xf>
    <xf numFmtId="49" fontId="1" fillId="35" borderId="31" xfId="0" applyNumberFormat="1" applyFont="1" applyFill="1" applyBorder="1" applyAlignment="1">
      <alignment horizontal="center" vertical="center" wrapText="1"/>
    </xf>
    <xf numFmtId="49" fontId="1" fillId="35" borderId="25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top" wrapText="1"/>
    </xf>
    <xf numFmtId="49" fontId="8" fillId="33" borderId="45" xfId="0" applyNumberFormat="1" applyFont="1" applyFill="1" applyBorder="1" applyAlignment="1">
      <alignment horizontal="center" vertical="top" wrapText="1"/>
    </xf>
    <xf numFmtId="49" fontId="8" fillId="35" borderId="34" xfId="0" applyNumberFormat="1" applyFont="1" applyFill="1" applyBorder="1" applyAlignment="1">
      <alignment horizontal="center" vertical="center" wrapText="1"/>
    </xf>
    <xf numFmtId="49" fontId="8" fillId="35" borderId="68" xfId="0" applyNumberFormat="1" applyFont="1" applyFill="1" applyBorder="1" applyAlignment="1">
      <alignment horizontal="center" vertical="center" wrapText="1"/>
    </xf>
    <xf numFmtId="49" fontId="8" fillId="35" borderId="44" xfId="0" applyNumberFormat="1" applyFont="1" applyFill="1" applyBorder="1" applyAlignment="1">
      <alignment horizontal="center" vertical="center" wrapText="1"/>
    </xf>
    <xf numFmtId="49" fontId="8" fillId="35" borderId="29" xfId="0" applyNumberFormat="1" applyFont="1" applyFill="1" applyBorder="1" applyAlignment="1">
      <alignment horizontal="center" vertical="center" wrapText="1"/>
    </xf>
    <xf numFmtId="49" fontId="8" fillId="35" borderId="69" xfId="0" applyNumberFormat="1" applyFont="1" applyFill="1" applyBorder="1" applyAlignment="1">
      <alignment horizontal="center" vertical="center" wrapText="1"/>
    </xf>
    <xf numFmtId="49" fontId="8" fillId="35" borderId="57" xfId="0" applyNumberFormat="1" applyFont="1" applyFill="1" applyBorder="1" applyAlignment="1">
      <alignment horizontal="center" vertical="center" wrapText="1"/>
    </xf>
    <xf numFmtId="0" fontId="1" fillId="35" borderId="35" xfId="0" applyFont="1" applyFill="1" applyBorder="1" applyAlignment="1">
      <alignment horizontal="center" vertical="center" wrapText="1"/>
    </xf>
    <xf numFmtId="0" fontId="1" fillId="35" borderId="52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1" fontId="1" fillId="33" borderId="45" xfId="0" applyNumberFormat="1" applyFont="1" applyFill="1" applyBorder="1" applyAlignment="1">
      <alignment horizontal="center" vertical="center" wrapText="1"/>
    </xf>
    <xf numFmtId="49" fontId="12" fillId="0" borderId="34" xfId="0" applyNumberFormat="1" applyFont="1" applyFill="1" applyBorder="1" applyAlignment="1">
      <alignment horizontal="center" vertical="center" wrapText="1"/>
    </xf>
    <xf numFmtId="49" fontId="12" fillId="0" borderId="68" xfId="0" applyNumberFormat="1" applyFont="1" applyFill="1" applyBorder="1" applyAlignment="1">
      <alignment horizontal="center" vertical="center" wrapText="1"/>
    </xf>
    <xf numFmtId="49" fontId="12" fillId="0" borderId="44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center" vertical="center" wrapText="1"/>
    </xf>
    <xf numFmtId="49" fontId="12" fillId="0" borderId="69" xfId="0" applyNumberFormat="1" applyFont="1" applyFill="1" applyBorder="1" applyAlignment="1">
      <alignment horizontal="center" vertical="center" wrapText="1"/>
    </xf>
    <xf numFmtId="49" fontId="12" fillId="0" borderId="57" xfId="0" applyNumberFormat="1" applyFont="1" applyFill="1" applyBorder="1" applyAlignment="1">
      <alignment horizontal="center" vertical="center" wrapText="1"/>
    </xf>
    <xf numFmtId="49" fontId="8" fillId="35" borderId="71" xfId="0" applyNumberFormat="1" applyFont="1" applyFill="1" applyBorder="1" applyAlignment="1">
      <alignment horizontal="center" vertical="center" wrapText="1"/>
    </xf>
    <xf numFmtId="49" fontId="8" fillId="35" borderId="0" xfId="0" applyNumberFormat="1" applyFont="1" applyFill="1" applyBorder="1" applyAlignment="1">
      <alignment horizontal="center" vertical="center" wrapText="1"/>
    </xf>
    <xf numFmtId="49" fontId="8" fillId="35" borderId="48" xfId="0" applyNumberFormat="1" applyFont="1" applyFill="1" applyBorder="1" applyAlignment="1">
      <alignment horizontal="center" vertical="center" wrapText="1"/>
    </xf>
    <xf numFmtId="1" fontId="1" fillId="33" borderId="43" xfId="0" applyNumberFormat="1" applyFont="1" applyFill="1" applyBorder="1" applyAlignment="1">
      <alignment horizontal="center" vertical="center" wrapText="1"/>
    </xf>
    <xf numFmtId="1" fontId="1" fillId="33" borderId="21" xfId="0" applyNumberFormat="1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1" fillId="33" borderId="72" xfId="0" applyFont="1" applyFill="1" applyBorder="1" applyAlignment="1">
      <alignment horizontal="center" vertical="center" wrapText="1"/>
    </xf>
    <xf numFmtId="0" fontId="1" fillId="33" borderId="73" xfId="0" applyFont="1" applyFill="1" applyBorder="1" applyAlignment="1">
      <alignment horizontal="center" vertical="center" wrapText="1"/>
    </xf>
    <xf numFmtId="0" fontId="1" fillId="33" borderId="74" xfId="0" applyFont="1" applyFill="1" applyBorder="1" applyAlignment="1">
      <alignment horizontal="center" vertical="center" wrapText="1"/>
    </xf>
    <xf numFmtId="0" fontId="1" fillId="33" borderId="75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76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horizontal="center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1" fontId="1" fillId="33" borderId="71" xfId="0" applyNumberFormat="1" applyFont="1" applyFill="1" applyBorder="1" applyAlignment="1">
      <alignment horizontal="center" vertical="center"/>
    </xf>
    <xf numFmtId="1" fontId="1" fillId="33" borderId="0" xfId="0" applyNumberFormat="1" applyFont="1" applyFill="1" applyBorder="1" applyAlignment="1">
      <alignment horizontal="center" vertical="center"/>
    </xf>
    <xf numFmtId="1" fontId="1" fillId="33" borderId="77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 readingOrder="1"/>
    </xf>
    <xf numFmtId="0" fontId="1" fillId="33" borderId="58" xfId="0" applyFont="1" applyFill="1" applyBorder="1" applyAlignment="1">
      <alignment horizontal="center" vertical="center" wrapText="1" readingOrder="1"/>
    </xf>
    <xf numFmtId="0" fontId="1" fillId="35" borderId="0" xfId="0" applyFont="1" applyFill="1" applyAlignment="1">
      <alignment horizontal="left" vertical="center"/>
    </xf>
    <xf numFmtId="0" fontId="1" fillId="33" borderId="75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top" wrapText="1"/>
    </xf>
    <xf numFmtId="49" fontId="1" fillId="35" borderId="11" xfId="0" applyNumberFormat="1" applyFont="1" applyFill="1" applyBorder="1" applyAlignment="1">
      <alignment horizontal="center" vertical="center" wrapText="1"/>
    </xf>
    <xf numFmtId="49" fontId="1" fillId="35" borderId="27" xfId="0" applyNumberFormat="1" applyFont="1" applyFill="1" applyBorder="1" applyAlignment="1">
      <alignment horizontal="center" vertical="center" wrapText="1"/>
    </xf>
    <xf numFmtId="49" fontId="1" fillId="35" borderId="26" xfId="0" applyNumberFormat="1" applyFont="1" applyFill="1" applyBorder="1" applyAlignment="1">
      <alignment horizontal="center" vertical="center" wrapText="1"/>
    </xf>
    <xf numFmtId="49" fontId="1" fillId="35" borderId="78" xfId="0" applyNumberFormat="1" applyFont="1" applyFill="1" applyBorder="1" applyAlignment="1">
      <alignment horizontal="center" vertical="center" wrapText="1"/>
    </xf>
    <xf numFmtId="0" fontId="1" fillId="35" borderId="79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58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3" borderId="80" xfId="0" applyFont="1" applyFill="1" applyBorder="1" applyAlignment="1">
      <alignment horizontal="center" vertical="center" textRotation="90" wrapText="1"/>
    </xf>
    <xf numFmtId="0" fontId="1" fillId="33" borderId="18" xfId="0" applyFont="1" applyFill="1" applyBorder="1" applyAlignment="1">
      <alignment horizontal="center" vertical="center" textRotation="90" wrapText="1"/>
    </xf>
    <xf numFmtId="0" fontId="1" fillId="33" borderId="75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76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 textRotation="90" wrapText="1"/>
    </xf>
    <xf numFmtId="0" fontId="1" fillId="33" borderId="65" xfId="0" applyFont="1" applyFill="1" applyBorder="1" applyAlignment="1">
      <alignment horizontal="center" vertical="center" textRotation="90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81" xfId="0" applyFont="1" applyFill="1" applyBorder="1" applyAlignment="1">
      <alignment horizontal="center" vertical="center" wrapText="1"/>
    </xf>
    <xf numFmtId="0" fontId="1" fillId="35" borderId="82" xfId="0" applyFont="1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horizontal="center" vertical="center" wrapText="1"/>
    </xf>
    <xf numFmtId="49" fontId="1" fillId="33" borderId="40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1" fillId="33" borderId="83" xfId="0" applyFont="1" applyFill="1" applyBorder="1" applyAlignment="1">
      <alignment horizontal="center" vertical="center"/>
    </xf>
    <xf numFmtId="0" fontId="1" fillId="33" borderId="84" xfId="0" applyFont="1" applyFill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49" fontId="1" fillId="33" borderId="71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49" fontId="1" fillId="33" borderId="77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/>
    </xf>
    <xf numFmtId="1" fontId="1" fillId="33" borderId="69" xfId="0" applyNumberFormat="1" applyFont="1" applyFill="1" applyBorder="1" applyAlignment="1">
      <alignment horizontal="center" vertical="center"/>
    </xf>
    <xf numFmtId="1" fontId="1" fillId="33" borderId="57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 wrapText="1"/>
    </xf>
    <xf numFmtId="49" fontId="1" fillId="33" borderId="69" xfId="0" applyNumberFormat="1" applyFont="1" applyFill="1" applyBorder="1" applyAlignment="1">
      <alignment horizontal="center" vertical="center" wrapText="1"/>
    </xf>
    <xf numFmtId="49" fontId="1" fillId="33" borderId="57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textRotation="90" wrapText="1"/>
    </xf>
    <xf numFmtId="0" fontId="1" fillId="33" borderId="31" xfId="0" applyFont="1" applyFill="1" applyBorder="1" applyAlignment="1">
      <alignment horizontal="center" vertical="center" textRotation="90" wrapText="1"/>
    </xf>
    <xf numFmtId="0" fontId="1" fillId="33" borderId="25" xfId="0" applyFont="1" applyFill="1" applyBorder="1" applyAlignment="1">
      <alignment horizontal="center" vertical="center" textRotation="90" wrapText="1"/>
    </xf>
    <xf numFmtId="49" fontId="1" fillId="35" borderId="14" xfId="0" applyNumberFormat="1" applyFont="1" applyFill="1" applyBorder="1" applyAlignment="1">
      <alignment horizontal="center" vertical="center" textRotation="90" wrapText="1"/>
    </xf>
    <xf numFmtId="49" fontId="1" fillId="35" borderId="31" xfId="0" applyNumberFormat="1" applyFont="1" applyFill="1" applyBorder="1" applyAlignment="1">
      <alignment horizontal="center" vertical="center" textRotation="90" wrapText="1"/>
    </xf>
    <xf numFmtId="49" fontId="1" fillId="35" borderId="25" xfId="0" applyNumberFormat="1" applyFont="1" applyFill="1" applyBorder="1" applyAlignment="1">
      <alignment horizontal="center" vertical="center" textRotation="90" wrapText="1"/>
    </xf>
    <xf numFmtId="49" fontId="8" fillId="35" borderId="77" xfId="0" applyNumberFormat="1" applyFont="1" applyFill="1" applyBorder="1" applyAlignment="1">
      <alignment horizontal="center" vertical="center" wrapText="1"/>
    </xf>
    <xf numFmtId="49" fontId="1" fillId="35" borderId="20" xfId="0" applyNumberFormat="1" applyFont="1" applyFill="1" applyBorder="1" applyAlignment="1">
      <alignment horizontal="left" vertical="top" wrapText="1"/>
    </xf>
    <xf numFmtId="49" fontId="1" fillId="35" borderId="40" xfId="0" applyNumberFormat="1" applyFont="1" applyFill="1" applyBorder="1" applyAlignment="1">
      <alignment horizontal="left" vertical="top" wrapText="1"/>
    </xf>
    <xf numFmtId="49" fontId="1" fillId="35" borderId="13" xfId="0" applyNumberFormat="1" applyFont="1" applyFill="1" applyBorder="1" applyAlignment="1">
      <alignment horizontal="left" vertical="top" wrapText="1"/>
    </xf>
    <xf numFmtId="49" fontId="4" fillId="35" borderId="29" xfId="0" applyNumberFormat="1" applyFont="1" applyFill="1" applyBorder="1" applyAlignment="1">
      <alignment horizontal="left" vertical="top" wrapText="1"/>
    </xf>
    <xf numFmtId="49" fontId="4" fillId="35" borderId="69" xfId="0" applyNumberFormat="1" applyFont="1" applyFill="1" applyBorder="1" applyAlignment="1">
      <alignment horizontal="left" vertical="top" wrapText="1"/>
    </xf>
    <xf numFmtId="49" fontId="4" fillId="35" borderId="57" xfId="0" applyNumberFormat="1" applyFont="1" applyFill="1" applyBorder="1" applyAlignment="1">
      <alignment horizontal="left" vertical="top" wrapText="1"/>
    </xf>
    <xf numFmtId="49" fontId="1" fillId="35" borderId="0" xfId="0" applyNumberFormat="1" applyFont="1" applyFill="1" applyBorder="1" applyAlignment="1">
      <alignment horizontal="left" vertical="center" wrapText="1"/>
    </xf>
    <xf numFmtId="49" fontId="1" fillId="35" borderId="77" xfId="0" applyNumberFormat="1" applyFont="1" applyFill="1" applyBorder="1" applyAlignment="1">
      <alignment horizontal="left" vertical="center" wrapText="1"/>
    </xf>
    <xf numFmtId="49" fontId="1" fillId="35" borderId="71" xfId="0" applyNumberFormat="1" applyFont="1" applyFill="1" applyBorder="1" applyAlignment="1">
      <alignment horizontal="left" vertical="center" wrapText="1"/>
    </xf>
    <xf numFmtId="49" fontId="1" fillId="35" borderId="34" xfId="0" applyNumberFormat="1" applyFont="1" applyFill="1" applyBorder="1" applyAlignment="1">
      <alignment horizontal="left" vertical="top" wrapText="1"/>
    </xf>
    <xf numFmtId="49" fontId="1" fillId="35" borderId="68" xfId="0" applyNumberFormat="1" applyFont="1" applyFill="1" applyBorder="1" applyAlignment="1">
      <alignment horizontal="left" vertical="top" wrapText="1"/>
    </xf>
    <xf numFmtId="49" fontId="1" fillId="35" borderId="44" xfId="0" applyNumberFormat="1" applyFont="1" applyFill="1" applyBorder="1" applyAlignment="1">
      <alignment horizontal="left" vertical="top" wrapText="1"/>
    </xf>
    <xf numFmtId="49" fontId="4" fillId="33" borderId="71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49" fontId="4" fillId="33" borderId="77" xfId="0" applyNumberFormat="1" applyFont="1" applyFill="1" applyBorder="1" applyAlignment="1">
      <alignment horizontal="left" vertical="center" wrapText="1"/>
    </xf>
    <xf numFmtId="49" fontId="4" fillId="33" borderId="29" xfId="0" applyNumberFormat="1" applyFont="1" applyFill="1" applyBorder="1" applyAlignment="1">
      <alignment horizontal="left" vertical="center" wrapText="1"/>
    </xf>
    <xf numFmtId="49" fontId="4" fillId="33" borderId="69" xfId="0" applyNumberFormat="1" applyFont="1" applyFill="1" applyBorder="1" applyAlignment="1">
      <alignment horizontal="left" vertical="center" wrapText="1"/>
    </xf>
    <xf numFmtId="49" fontId="4" fillId="33" borderId="57" xfId="0" applyNumberFormat="1" applyFont="1" applyFill="1" applyBorder="1" applyAlignment="1">
      <alignment horizontal="left" vertical="center" wrapText="1"/>
    </xf>
    <xf numFmtId="49" fontId="1" fillId="35" borderId="71" xfId="0" applyNumberFormat="1" applyFont="1" applyFill="1" applyBorder="1" applyAlignment="1">
      <alignment horizontal="left" vertical="top" wrapText="1"/>
    </xf>
    <xf numFmtId="49" fontId="1" fillId="35" borderId="0" xfId="0" applyNumberFormat="1" applyFont="1" applyFill="1" applyBorder="1" applyAlignment="1">
      <alignment horizontal="left" vertical="top" wrapText="1"/>
    </xf>
    <xf numFmtId="49" fontId="1" fillId="35" borderId="77" xfId="0" applyNumberFormat="1" applyFont="1" applyFill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58"/>
  <sheetViews>
    <sheetView tabSelected="1" view="pageBreakPreview" zoomScale="90" zoomScaleNormal="75" zoomScaleSheetLayoutView="90" workbookViewId="0" topLeftCell="A1">
      <pane ySplit="6" topLeftCell="A7" activePane="bottomLeft" state="frozen"/>
      <selection pane="topLeft" activeCell="A1" sqref="A1"/>
      <selection pane="bottomLeft" activeCell="B13" sqref="B13"/>
    </sheetView>
  </sheetViews>
  <sheetFormatPr defaultColWidth="8.8515625" defaultRowHeight="12.75"/>
  <cols>
    <col min="1" max="1" width="20.57421875" style="137" customWidth="1"/>
    <col min="2" max="2" width="66.8515625" style="139" customWidth="1"/>
    <col min="3" max="3" width="13.8515625" style="139" customWidth="1"/>
    <col min="4" max="5" width="7.7109375" style="142" customWidth="1"/>
    <col min="6" max="6" width="7.8515625" style="142" customWidth="1"/>
    <col min="7" max="8" width="6.00390625" style="144" customWidth="1"/>
    <col min="9" max="9" width="6.00390625" style="142" customWidth="1"/>
    <col min="10" max="11" width="5.28125" style="142" customWidth="1"/>
    <col min="12" max="13" width="6.421875" style="142" customWidth="1"/>
    <col min="14" max="14" width="6.421875" style="168" customWidth="1"/>
    <col min="15" max="16" width="5.28125" style="142" customWidth="1"/>
    <col min="17" max="18" width="6.421875" style="142" customWidth="1"/>
    <col min="19" max="19" width="6.28125" style="168" customWidth="1"/>
    <col min="20" max="21" width="5.28125" style="142" customWidth="1"/>
    <col min="22" max="23" width="6.421875" style="142" customWidth="1"/>
    <col min="24" max="24" width="6.7109375" style="168" customWidth="1"/>
    <col min="25" max="26" width="5.28125" style="142" customWidth="1"/>
    <col min="27" max="28" width="6.421875" style="142" customWidth="1"/>
    <col min="29" max="29" width="6.421875" style="168" customWidth="1"/>
    <col min="30" max="251" width="8.8515625" style="15" customWidth="1"/>
    <col min="252" max="16384" width="8.8515625" style="16" customWidth="1"/>
  </cols>
  <sheetData>
    <row r="1" spans="1:29" ht="18.75" customHeight="1">
      <c r="A1" s="312" t="s">
        <v>66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</row>
    <row r="2" spans="1:29" ht="30" customHeight="1">
      <c r="A2" s="313" t="s">
        <v>0</v>
      </c>
      <c r="B2" s="316" t="s">
        <v>119</v>
      </c>
      <c r="C2" s="349" t="s">
        <v>144</v>
      </c>
      <c r="D2" s="317" t="s">
        <v>1</v>
      </c>
      <c r="E2" s="318"/>
      <c r="F2" s="318"/>
      <c r="G2" s="318"/>
      <c r="H2" s="318"/>
      <c r="I2" s="319"/>
      <c r="J2" s="320" t="s">
        <v>150</v>
      </c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</row>
    <row r="3" spans="1:29" ht="18" customHeight="1">
      <c r="A3" s="314"/>
      <c r="B3" s="316"/>
      <c r="C3" s="350"/>
      <c r="D3" s="321" t="s">
        <v>57</v>
      </c>
      <c r="E3" s="322" t="s">
        <v>58</v>
      </c>
      <c r="F3" s="306" t="s">
        <v>147</v>
      </c>
      <c r="G3" s="306"/>
      <c r="H3" s="306"/>
      <c r="I3" s="307"/>
      <c r="J3" s="276" t="s">
        <v>2</v>
      </c>
      <c r="K3" s="276"/>
      <c r="L3" s="276"/>
      <c r="M3" s="276"/>
      <c r="N3" s="277"/>
      <c r="O3" s="276" t="s">
        <v>3</v>
      </c>
      <c r="P3" s="276"/>
      <c r="Q3" s="276"/>
      <c r="R3" s="276"/>
      <c r="S3" s="277"/>
      <c r="T3" s="276" t="s">
        <v>4</v>
      </c>
      <c r="U3" s="276"/>
      <c r="V3" s="276"/>
      <c r="W3" s="276"/>
      <c r="X3" s="277"/>
      <c r="Y3" s="276" t="s">
        <v>5</v>
      </c>
      <c r="Z3" s="276"/>
      <c r="AA3" s="276"/>
      <c r="AB3" s="276"/>
      <c r="AC3" s="276"/>
    </row>
    <row r="4" spans="1:29" ht="13.5" customHeight="1">
      <c r="A4" s="314"/>
      <c r="B4" s="316"/>
      <c r="C4" s="350"/>
      <c r="D4" s="321"/>
      <c r="E4" s="322"/>
      <c r="F4" s="329" t="s">
        <v>59</v>
      </c>
      <c r="G4" s="331" t="s">
        <v>60</v>
      </c>
      <c r="H4" s="332"/>
      <c r="I4" s="333"/>
      <c r="J4" s="278" t="s">
        <v>83</v>
      </c>
      <c r="K4" s="278"/>
      <c r="L4" s="278"/>
      <c r="M4" s="278"/>
      <c r="N4" s="279"/>
      <c r="O4" s="278" t="s">
        <v>83</v>
      </c>
      <c r="P4" s="278"/>
      <c r="Q4" s="278"/>
      <c r="R4" s="278"/>
      <c r="S4" s="279"/>
      <c r="T4" s="278" t="s">
        <v>83</v>
      </c>
      <c r="U4" s="278"/>
      <c r="V4" s="278"/>
      <c r="W4" s="278"/>
      <c r="X4" s="279"/>
      <c r="Y4" s="278" t="s">
        <v>83</v>
      </c>
      <c r="Z4" s="278"/>
      <c r="AA4" s="278"/>
      <c r="AB4" s="278"/>
      <c r="AC4" s="293"/>
    </row>
    <row r="5" spans="1:29" ht="98.25" customHeight="1">
      <c r="A5" s="315"/>
      <c r="B5" s="316"/>
      <c r="C5" s="351"/>
      <c r="D5" s="321"/>
      <c r="E5" s="322"/>
      <c r="F5" s="330"/>
      <c r="G5" s="17" t="s">
        <v>101</v>
      </c>
      <c r="H5" s="18" t="s">
        <v>143</v>
      </c>
      <c r="I5" s="180" t="s">
        <v>81</v>
      </c>
      <c r="J5" s="179" t="s">
        <v>98</v>
      </c>
      <c r="K5" s="19" t="s">
        <v>99</v>
      </c>
      <c r="L5" s="241" t="s">
        <v>58</v>
      </c>
      <c r="M5" s="241" t="s">
        <v>149</v>
      </c>
      <c r="N5" s="207" t="s">
        <v>142</v>
      </c>
      <c r="O5" s="179" t="s">
        <v>98</v>
      </c>
      <c r="P5" s="19" t="s">
        <v>99</v>
      </c>
      <c r="Q5" s="241" t="s">
        <v>58</v>
      </c>
      <c r="R5" s="241" t="s">
        <v>149</v>
      </c>
      <c r="S5" s="207" t="s">
        <v>142</v>
      </c>
      <c r="T5" s="179" t="s">
        <v>98</v>
      </c>
      <c r="U5" s="19" t="s">
        <v>99</v>
      </c>
      <c r="V5" s="241" t="s">
        <v>58</v>
      </c>
      <c r="W5" s="241" t="s">
        <v>149</v>
      </c>
      <c r="X5" s="207" t="s">
        <v>142</v>
      </c>
      <c r="Y5" s="179" t="s">
        <v>98</v>
      </c>
      <c r="Z5" s="19" t="s">
        <v>99</v>
      </c>
      <c r="AA5" s="241" t="s">
        <v>58</v>
      </c>
      <c r="AB5" s="241" t="s">
        <v>149</v>
      </c>
      <c r="AC5" s="19" t="s">
        <v>142</v>
      </c>
    </row>
    <row r="6" spans="1:32" s="23" customFormat="1" ht="12.75" customHeight="1">
      <c r="A6" s="20" t="s">
        <v>6</v>
      </c>
      <c r="B6" s="21" t="s">
        <v>7</v>
      </c>
      <c r="C6" s="20" t="s">
        <v>8</v>
      </c>
      <c r="D6" s="21" t="s">
        <v>151</v>
      </c>
      <c r="E6" s="20" t="s">
        <v>152</v>
      </c>
      <c r="F6" s="21" t="s">
        <v>153</v>
      </c>
      <c r="G6" s="20" t="s">
        <v>9</v>
      </c>
      <c r="H6" s="21" t="s">
        <v>10</v>
      </c>
      <c r="I6" s="20" t="s">
        <v>11</v>
      </c>
      <c r="J6" s="21" t="s">
        <v>12</v>
      </c>
      <c r="K6" s="20" t="s">
        <v>13</v>
      </c>
      <c r="L6" s="21" t="s">
        <v>14</v>
      </c>
      <c r="M6" s="20" t="s">
        <v>53</v>
      </c>
      <c r="N6" s="21" t="s">
        <v>54</v>
      </c>
      <c r="O6" s="20" t="s">
        <v>154</v>
      </c>
      <c r="P6" s="21" t="s">
        <v>55</v>
      </c>
      <c r="Q6" s="20" t="s">
        <v>15</v>
      </c>
      <c r="R6" s="21" t="s">
        <v>155</v>
      </c>
      <c r="S6" s="20" t="s">
        <v>16</v>
      </c>
      <c r="T6" s="21" t="s">
        <v>17</v>
      </c>
      <c r="U6" s="20" t="s">
        <v>156</v>
      </c>
      <c r="V6" s="21" t="s">
        <v>96</v>
      </c>
      <c r="W6" s="20" t="s">
        <v>97</v>
      </c>
      <c r="X6" s="21" t="s">
        <v>157</v>
      </c>
      <c r="Y6" s="20" t="s">
        <v>158</v>
      </c>
      <c r="Z6" s="21" t="s">
        <v>159</v>
      </c>
      <c r="AA6" s="20" t="s">
        <v>160</v>
      </c>
      <c r="AB6" s="21" t="s">
        <v>161</v>
      </c>
      <c r="AC6" s="20" t="s">
        <v>162</v>
      </c>
      <c r="AD6" s="22"/>
      <c r="AE6" s="22"/>
      <c r="AF6" s="22"/>
    </row>
    <row r="7" spans="1:29" s="15" customFormat="1" ht="16.5" customHeight="1">
      <c r="A7" s="24" t="s">
        <v>67</v>
      </c>
      <c r="B7" s="25" t="s">
        <v>61</v>
      </c>
      <c r="C7" s="26" t="s">
        <v>146</v>
      </c>
      <c r="D7" s="27">
        <f aca="true" t="shared" si="0" ref="D7:I7">D8+D15+D21</f>
        <v>0</v>
      </c>
      <c r="E7" s="27">
        <f t="shared" si="0"/>
        <v>0</v>
      </c>
      <c r="F7" s="28">
        <v>1584</v>
      </c>
      <c r="G7" s="29">
        <f t="shared" si="0"/>
        <v>0</v>
      </c>
      <c r="H7" s="29">
        <f t="shared" si="0"/>
        <v>0</v>
      </c>
      <c r="I7" s="187">
        <f t="shared" si="0"/>
        <v>0</v>
      </c>
      <c r="J7" s="30"/>
      <c r="K7" s="27"/>
      <c r="L7" s="101"/>
      <c r="M7" s="101"/>
      <c r="N7" s="208"/>
      <c r="O7" s="78"/>
      <c r="P7" s="31"/>
      <c r="Q7" s="101"/>
      <c r="R7" s="101"/>
      <c r="S7" s="218"/>
      <c r="T7" s="78"/>
      <c r="U7" s="31"/>
      <c r="V7" s="101"/>
      <c r="W7" s="101"/>
      <c r="X7" s="170"/>
      <c r="Y7" s="27"/>
      <c r="Z7" s="27"/>
      <c r="AA7" s="101"/>
      <c r="AB7" s="101"/>
      <c r="AC7" s="160"/>
    </row>
    <row r="8" spans="1:29" s="15" customFormat="1" ht="27.75" customHeight="1">
      <c r="A8" s="32" t="s">
        <v>106</v>
      </c>
      <c r="B8" s="33" t="s">
        <v>168</v>
      </c>
      <c r="C8" s="26" t="s">
        <v>87</v>
      </c>
      <c r="D8" s="29">
        <f aca="true" t="shared" si="1" ref="D8:I8">SUM(D9:D10)</f>
        <v>0</v>
      </c>
      <c r="E8" s="29">
        <f t="shared" si="1"/>
        <v>0</v>
      </c>
      <c r="F8" s="34">
        <f t="shared" si="1"/>
        <v>0</v>
      </c>
      <c r="G8" s="29">
        <f t="shared" si="1"/>
        <v>0</v>
      </c>
      <c r="H8" s="29">
        <f t="shared" si="1"/>
        <v>0</v>
      </c>
      <c r="I8" s="188">
        <f t="shared" si="1"/>
        <v>0</v>
      </c>
      <c r="J8" s="40"/>
      <c r="K8" s="29"/>
      <c r="L8" s="242"/>
      <c r="M8" s="242"/>
      <c r="N8" s="212"/>
      <c r="O8" s="78"/>
      <c r="P8" s="31"/>
      <c r="Q8" s="242"/>
      <c r="R8" s="242"/>
      <c r="S8" s="218"/>
      <c r="T8" s="78"/>
      <c r="U8" s="31"/>
      <c r="V8" s="242"/>
      <c r="W8" s="242"/>
      <c r="X8" s="218"/>
      <c r="Y8" s="30"/>
      <c r="Z8" s="27"/>
      <c r="AA8" s="242"/>
      <c r="AB8" s="242"/>
      <c r="AC8" s="160"/>
    </row>
    <row r="9" spans="1:29" s="15" customFormat="1" ht="16.5" customHeight="1">
      <c r="A9" s="35" t="s">
        <v>108</v>
      </c>
      <c r="B9" s="36"/>
      <c r="C9" s="37" t="s">
        <v>49</v>
      </c>
      <c r="D9" s="38">
        <f>SUM(E9:F9)</f>
        <v>0</v>
      </c>
      <c r="E9" s="38">
        <f>F9*0.5</f>
        <v>0</v>
      </c>
      <c r="F9" s="39">
        <f>G9+H9+I9</f>
        <v>0</v>
      </c>
      <c r="G9" s="34"/>
      <c r="H9" s="34"/>
      <c r="I9" s="188"/>
      <c r="J9" s="30"/>
      <c r="K9" s="27"/>
      <c r="L9" s="243"/>
      <c r="M9" s="243"/>
      <c r="N9" s="213"/>
      <c r="O9" s="40"/>
      <c r="P9" s="29"/>
      <c r="Q9" s="243"/>
      <c r="R9" s="243"/>
      <c r="S9" s="212"/>
      <c r="T9" s="78"/>
      <c r="U9" s="31"/>
      <c r="V9" s="243"/>
      <c r="W9" s="243"/>
      <c r="X9" s="218"/>
      <c r="Y9" s="30"/>
      <c r="Z9" s="27"/>
      <c r="AA9" s="243"/>
      <c r="AB9" s="243"/>
      <c r="AC9" s="160"/>
    </row>
    <row r="10" spans="1:29" s="15" customFormat="1" ht="16.5" customHeight="1">
      <c r="A10" s="35" t="s">
        <v>109</v>
      </c>
      <c r="B10" s="36"/>
      <c r="C10" s="37" t="s">
        <v>52</v>
      </c>
      <c r="D10" s="38">
        <f>SUM(E10:F10)</f>
        <v>0</v>
      </c>
      <c r="E10" s="38">
        <f>F10*0.5</f>
        <v>0</v>
      </c>
      <c r="F10" s="39">
        <f>G10+H10+I10</f>
        <v>0</v>
      </c>
      <c r="G10" s="34"/>
      <c r="H10" s="34"/>
      <c r="I10" s="188"/>
      <c r="J10" s="30"/>
      <c r="K10" s="27"/>
      <c r="L10" s="243"/>
      <c r="M10" s="243"/>
      <c r="N10" s="213"/>
      <c r="O10" s="40"/>
      <c r="P10" s="29"/>
      <c r="Q10" s="243"/>
      <c r="R10" s="243"/>
      <c r="S10" s="212"/>
      <c r="T10" s="78"/>
      <c r="U10" s="31"/>
      <c r="V10" s="243"/>
      <c r="W10" s="243"/>
      <c r="X10" s="218"/>
      <c r="Y10" s="30"/>
      <c r="Z10" s="27"/>
      <c r="AA10" s="243"/>
      <c r="AB10" s="243"/>
      <c r="AC10" s="160"/>
    </row>
    <row r="11" spans="1:29" s="15" customFormat="1" ht="36.75" customHeight="1">
      <c r="A11" s="32" t="s">
        <v>107</v>
      </c>
      <c r="B11" s="33" t="s">
        <v>169</v>
      </c>
      <c r="C11" s="26" t="s">
        <v>87</v>
      </c>
      <c r="D11" s="29">
        <f aca="true" t="shared" si="2" ref="D11:I11">SUM(D12:D17)</f>
        <v>0</v>
      </c>
      <c r="E11" s="29">
        <f t="shared" si="2"/>
        <v>0</v>
      </c>
      <c r="F11" s="39">
        <f t="shared" si="2"/>
        <v>0</v>
      </c>
      <c r="G11" s="29">
        <f t="shared" si="2"/>
        <v>0</v>
      </c>
      <c r="H11" s="29">
        <f t="shared" si="2"/>
        <v>0</v>
      </c>
      <c r="I11" s="188">
        <f t="shared" si="2"/>
        <v>0</v>
      </c>
      <c r="J11" s="40"/>
      <c r="K11" s="29"/>
      <c r="L11" s="242"/>
      <c r="M11" s="242"/>
      <c r="N11" s="212"/>
      <c r="O11" s="78"/>
      <c r="P11" s="31"/>
      <c r="Q11" s="242"/>
      <c r="R11" s="242"/>
      <c r="S11" s="218"/>
      <c r="T11" s="78"/>
      <c r="U11" s="31"/>
      <c r="V11" s="242"/>
      <c r="W11" s="242"/>
      <c r="X11" s="218"/>
      <c r="Y11" s="30"/>
      <c r="Z11" s="27"/>
      <c r="AA11" s="242"/>
      <c r="AB11" s="242"/>
      <c r="AC11" s="160"/>
    </row>
    <row r="12" spans="1:29" s="15" customFormat="1" ht="16.5" customHeight="1">
      <c r="A12" s="35" t="s">
        <v>110</v>
      </c>
      <c r="B12" s="36"/>
      <c r="C12" s="37" t="s">
        <v>56</v>
      </c>
      <c r="D12" s="38">
        <f>SUM(E12:F12)</f>
        <v>0</v>
      </c>
      <c r="E12" s="38">
        <f>F12*0.5</f>
        <v>0</v>
      </c>
      <c r="F12" s="39">
        <f>G12+H12+I12</f>
        <v>0</v>
      </c>
      <c r="G12" s="34"/>
      <c r="H12" s="34"/>
      <c r="I12" s="189"/>
      <c r="J12" s="30"/>
      <c r="K12" s="27"/>
      <c r="L12" s="243"/>
      <c r="M12" s="243"/>
      <c r="N12" s="213"/>
      <c r="O12" s="40"/>
      <c r="P12" s="29"/>
      <c r="Q12" s="243"/>
      <c r="R12" s="243"/>
      <c r="S12" s="212"/>
      <c r="T12" s="78"/>
      <c r="U12" s="31"/>
      <c r="V12" s="243"/>
      <c r="W12" s="243"/>
      <c r="X12" s="218"/>
      <c r="Y12" s="30"/>
      <c r="Z12" s="27"/>
      <c r="AA12" s="243"/>
      <c r="AB12" s="243"/>
      <c r="AC12" s="160"/>
    </row>
    <row r="13" spans="1:29" s="15" customFormat="1" ht="16.5" customHeight="1">
      <c r="A13" s="35" t="s">
        <v>85</v>
      </c>
      <c r="B13" s="36"/>
      <c r="C13" s="37" t="s">
        <v>52</v>
      </c>
      <c r="D13" s="38">
        <f>SUM(E13:F13)</f>
        <v>0</v>
      </c>
      <c r="E13" s="38">
        <f>F13*0.5</f>
        <v>0</v>
      </c>
      <c r="F13" s="39">
        <f aca="true" t="shared" si="3" ref="F13:F22">G13+H13+I13</f>
        <v>0</v>
      </c>
      <c r="G13" s="34"/>
      <c r="H13" s="34"/>
      <c r="I13" s="189"/>
      <c r="J13" s="30"/>
      <c r="K13" s="27"/>
      <c r="L13" s="243"/>
      <c r="M13" s="243"/>
      <c r="N13" s="213"/>
      <c r="O13" s="40"/>
      <c r="P13" s="29"/>
      <c r="Q13" s="243"/>
      <c r="R13" s="243"/>
      <c r="S13" s="212"/>
      <c r="T13" s="78"/>
      <c r="U13" s="31"/>
      <c r="V13" s="243"/>
      <c r="W13" s="243"/>
      <c r="X13" s="218"/>
      <c r="Y13" s="30"/>
      <c r="Z13" s="27"/>
      <c r="AA13" s="243"/>
      <c r="AB13" s="243"/>
      <c r="AC13" s="160"/>
    </row>
    <row r="14" spans="1:29" s="15" customFormat="1" ht="16.5" customHeight="1">
      <c r="A14" s="35" t="s">
        <v>86</v>
      </c>
      <c r="B14" s="36"/>
      <c r="C14" s="37" t="s">
        <v>52</v>
      </c>
      <c r="D14" s="38">
        <f>SUM(E14:F14)</f>
        <v>0</v>
      </c>
      <c r="E14" s="38">
        <f>F14*0.5</f>
        <v>0</v>
      </c>
      <c r="F14" s="39">
        <f t="shared" si="3"/>
        <v>0</v>
      </c>
      <c r="G14" s="34"/>
      <c r="H14" s="34"/>
      <c r="I14" s="189"/>
      <c r="J14" s="30"/>
      <c r="K14" s="27"/>
      <c r="L14" s="243"/>
      <c r="M14" s="243"/>
      <c r="N14" s="213"/>
      <c r="O14" s="40"/>
      <c r="P14" s="29"/>
      <c r="Q14" s="243"/>
      <c r="R14" s="243"/>
      <c r="S14" s="212"/>
      <c r="T14" s="78"/>
      <c r="U14" s="31"/>
      <c r="V14" s="243"/>
      <c r="W14" s="243"/>
      <c r="X14" s="218"/>
      <c r="Y14" s="30"/>
      <c r="Z14" s="27"/>
      <c r="AA14" s="243"/>
      <c r="AB14" s="243"/>
      <c r="AC14" s="160"/>
    </row>
    <row r="15" spans="1:29" s="15" customFormat="1" ht="35.25" customHeight="1">
      <c r="A15" s="41"/>
      <c r="B15" s="41" t="s">
        <v>111</v>
      </c>
      <c r="C15" s="26" t="s">
        <v>146</v>
      </c>
      <c r="D15" s="29">
        <f aca="true" t="shared" si="4" ref="D15:I15">SUM(D16:D17)</f>
        <v>0</v>
      </c>
      <c r="E15" s="29">
        <f t="shared" si="4"/>
        <v>0</v>
      </c>
      <c r="F15" s="39">
        <f t="shared" si="4"/>
        <v>0</v>
      </c>
      <c r="G15" s="29">
        <f t="shared" si="4"/>
        <v>0</v>
      </c>
      <c r="H15" s="29">
        <f t="shared" si="4"/>
        <v>0</v>
      </c>
      <c r="I15" s="189">
        <f t="shared" si="4"/>
        <v>0</v>
      </c>
      <c r="J15" s="40"/>
      <c r="K15" s="29"/>
      <c r="L15" s="242"/>
      <c r="M15" s="242"/>
      <c r="N15" s="212"/>
      <c r="O15" s="209"/>
      <c r="P15" s="38"/>
      <c r="Q15" s="242"/>
      <c r="R15" s="242"/>
      <c r="S15" s="219"/>
      <c r="T15" s="209"/>
      <c r="U15" s="38"/>
      <c r="V15" s="242"/>
      <c r="W15" s="242"/>
      <c r="X15" s="219"/>
      <c r="Y15" s="40"/>
      <c r="Z15" s="29"/>
      <c r="AA15" s="242"/>
      <c r="AB15" s="242"/>
      <c r="AC15" s="161"/>
    </row>
    <row r="16" spans="1:29" s="15" customFormat="1" ht="16.5" customHeight="1">
      <c r="A16" s="35" t="s">
        <v>86</v>
      </c>
      <c r="B16" s="36"/>
      <c r="C16" s="37" t="s">
        <v>92</v>
      </c>
      <c r="D16" s="38">
        <f>SUM(E16:F16)</f>
        <v>0</v>
      </c>
      <c r="E16" s="38">
        <f>F16*0.5</f>
        <v>0</v>
      </c>
      <c r="F16" s="39">
        <f t="shared" si="3"/>
        <v>0</v>
      </c>
      <c r="G16" s="34"/>
      <c r="H16" s="34"/>
      <c r="I16" s="189"/>
      <c r="J16" s="30"/>
      <c r="K16" s="27"/>
      <c r="L16" s="243"/>
      <c r="M16" s="243"/>
      <c r="N16" s="213"/>
      <c r="O16" s="210"/>
      <c r="P16" s="42"/>
      <c r="Q16" s="243"/>
      <c r="R16" s="243"/>
      <c r="S16" s="220"/>
      <c r="T16" s="215"/>
      <c r="U16" s="43"/>
      <c r="V16" s="243"/>
      <c r="W16" s="243"/>
      <c r="X16" s="225"/>
      <c r="Y16" s="223"/>
      <c r="Z16" s="44"/>
      <c r="AA16" s="243"/>
      <c r="AB16" s="243"/>
      <c r="AC16" s="175"/>
    </row>
    <row r="17" spans="1:29" s="15" customFormat="1" ht="16.5" customHeight="1">
      <c r="A17" s="35" t="s">
        <v>85</v>
      </c>
      <c r="B17" s="36"/>
      <c r="C17" s="37" t="s">
        <v>49</v>
      </c>
      <c r="D17" s="38">
        <f>SUM(E17:F17)</f>
        <v>0</v>
      </c>
      <c r="E17" s="38">
        <f>F17*0.5</f>
        <v>0</v>
      </c>
      <c r="F17" s="39">
        <f t="shared" si="3"/>
        <v>0</v>
      </c>
      <c r="G17" s="34"/>
      <c r="H17" s="34"/>
      <c r="I17" s="189"/>
      <c r="J17" s="30"/>
      <c r="K17" s="27"/>
      <c r="L17" s="243"/>
      <c r="M17" s="243"/>
      <c r="N17" s="213"/>
      <c r="O17" s="40"/>
      <c r="P17" s="29"/>
      <c r="Q17" s="243"/>
      <c r="R17" s="243"/>
      <c r="S17" s="212"/>
      <c r="T17" s="78"/>
      <c r="U17" s="31"/>
      <c r="V17" s="243"/>
      <c r="W17" s="243"/>
      <c r="X17" s="218"/>
      <c r="Y17" s="30"/>
      <c r="Z17" s="27"/>
      <c r="AA17" s="243"/>
      <c r="AB17" s="243"/>
      <c r="AC17" s="160"/>
    </row>
    <row r="18" spans="1:29" s="15" customFormat="1" ht="35.25" customHeight="1">
      <c r="A18" s="41"/>
      <c r="B18" s="41" t="s">
        <v>112</v>
      </c>
      <c r="C18" s="26" t="s">
        <v>146</v>
      </c>
      <c r="D18" s="29">
        <f aca="true" t="shared" si="5" ref="D18:I18">SUM(D19:D20)</f>
        <v>0</v>
      </c>
      <c r="E18" s="29">
        <f t="shared" si="5"/>
        <v>0</v>
      </c>
      <c r="F18" s="39">
        <f t="shared" si="5"/>
        <v>0</v>
      </c>
      <c r="G18" s="29">
        <f t="shared" si="5"/>
        <v>0</v>
      </c>
      <c r="H18" s="29">
        <f t="shared" si="5"/>
        <v>0</v>
      </c>
      <c r="I18" s="189">
        <f t="shared" si="5"/>
        <v>0</v>
      </c>
      <c r="J18" s="40"/>
      <c r="K18" s="29"/>
      <c r="L18" s="242"/>
      <c r="M18" s="242"/>
      <c r="N18" s="212"/>
      <c r="O18" s="209"/>
      <c r="P18" s="38"/>
      <c r="Q18" s="242"/>
      <c r="R18" s="242"/>
      <c r="S18" s="219"/>
      <c r="T18" s="209"/>
      <c r="U18" s="38"/>
      <c r="V18" s="242"/>
      <c r="W18" s="242"/>
      <c r="X18" s="219"/>
      <c r="Y18" s="40"/>
      <c r="Z18" s="29"/>
      <c r="AA18" s="242"/>
      <c r="AB18" s="242"/>
      <c r="AC18" s="161"/>
    </row>
    <row r="19" spans="1:29" s="15" customFormat="1" ht="16.5" customHeight="1">
      <c r="A19" s="35" t="s">
        <v>86</v>
      </c>
      <c r="B19" s="36"/>
      <c r="C19" s="37" t="s">
        <v>92</v>
      </c>
      <c r="D19" s="38">
        <f>SUM(E19:F19)</f>
        <v>0</v>
      </c>
      <c r="E19" s="38">
        <f>F19*0.5</f>
        <v>0</v>
      </c>
      <c r="F19" s="39">
        <f t="shared" si="3"/>
        <v>0</v>
      </c>
      <c r="G19" s="34"/>
      <c r="H19" s="34"/>
      <c r="I19" s="189"/>
      <c r="J19" s="30"/>
      <c r="K19" s="27"/>
      <c r="L19" s="243"/>
      <c r="M19" s="243"/>
      <c r="N19" s="213"/>
      <c r="O19" s="210"/>
      <c r="P19" s="42"/>
      <c r="Q19" s="243"/>
      <c r="R19" s="243"/>
      <c r="S19" s="220"/>
      <c r="T19" s="215"/>
      <c r="U19" s="43"/>
      <c r="V19" s="243"/>
      <c r="W19" s="243"/>
      <c r="X19" s="225"/>
      <c r="Y19" s="223"/>
      <c r="Z19" s="44"/>
      <c r="AA19" s="243"/>
      <c r="AB19" s="243"/>
      <c r="AC19" s="175"/>
    </row>
    <row r="20" spans="1:29" s="15" customFormat="1" ht="16.5" customHeight="1">
      <c r="A20" s="35" t="s">
        <v>85</v>
      </c>
      <c r="B20" s="36"/>
      <c r="C20" s="37" t="s">
        <v>49</v>
      </c>
      <c r="D20" s="38">
        <f>SUM(E20:F20)</f>
        <v>0</v>
      </c>
      <c r="E20" s="38">
        <f>F20*0.5</f>
        <v>0</v>
      </c>
      <c r="F20" s="39">
        <f t="shared" si="3"/>
        <v>0</v>
      </c>
      <c r="G20" s="34"/>
      <c r="H20" s="34"/>
      <c r="I20" s="189"/>
      <c r="J20" s="30"/>
      <c r="K20" s="27"/>
      <c r="L20" s="243"/>
      <c r="M20" s="243"/>
      <c r="N20" s="213"/>
      <c r="O20" s="40"/>
      <c r="P20" s="29"/>
      <c r="Q20" s="243"/>
      <c r="R20" s="243"/>
      <c r="S20" s="212"/>
      <c r="T20" s="78"/>
      <c r="U20" s="31"/>
      <c r="V20" s="243"/>
      <c r="W20" s="243"/>
      <c r="X20" s="218"/>
      <c r="Y20" s="30"/>
      <c r="Z20" s="27"/>
      <c r="AA20" s="243"/>
      <c r="AB20" s="243"/>
      <c r="AC20" s="160"/>
    </row>
    <row r="21" spans="1:29" s="15" customFormat="1" ht="31.5" customHeight="1">
      <c r="A21" s="45" t="s">
        <v>70</v>
      </c>
      <c r="B21" s="41" t="s">
        <v>105</v>
      </c>
      <c r="C21" s="26" t="s">
        <v>146</v>
      </c>
      <c r="D21" s="34">
        <f aca="true" t="shared" si="6" ref="D21:I21">SUM(D22:D23)</f>
        <v>0</v>
      </c>
      <c r="E21" s="34">
        <f t="shared" si="6"/>
        <v>0</v>
      </c>
      <c r="F21" s="39">
        <v>180</v>
      </c>
      <c r="G21" s="34">
        <f t="shared" si="6"/>
        <v>0</v>
      </c>
      <c r="H21" s="34">
        <f t="shared" si="6"/>
        <v>0</v>
      </c>
      <c r="I21" s="190">
        <f t="shared" si="6"/>
        <v>0</v>
      </c>
      <c r="J21" s="56"/>
      <c r="K21" s="47"/>
      <c r="L21" s="28"/>
      <c r="M21" s="28"/>
      <c r="N21" s="213"/>
      <c r="O21" s="46"/>
      <c r="P21" s="34"/>
      <c r="Q21" s="28"/>
      <c r="R21" s="28"/>
      <c r="S21" s="212"/>
      <c r="T21" s="216"/>
      <c r="U21" s="48"/>
      <c r="V21" s="28"/>
      <c r="W21" s="28"/>
      <c r="X21" s="218"/>
      <c r="Y21" s="56"/>
      <c r="Z21" s="47"/>
      <c r="AA21" s="28"/>
      <c r="AB21" s="28"/>
      <c r="AC21" s="160"/>
    </row>
    <row r="22" spans="1:29" s="15" customFormat="1" ht="16.5" customHeight="1">
      <c r="A22" s="35" t="s">
        <v>71</v>
      </c>
      <c r="B22" s="36"/>
      <c r="C22" s="37" t="s">
        <v>52</v>
      </c>
      <c r="D22" s="49">
        <f>SUM(E22:F22)</f>
        <v>0</v>
      </c>
      <c r="E22" s="38">
        <f>F22*0.5</f>
        <v>0</v>
      </c>
      <c r="F22" s="39">
        <f t="shared" si="3"/>
        <v>0</v>
      </c>
      <c r="G22" s="34"/>
      <c r="H22" s="34"/>
      <c r="I22" s="189"/>
      <c r="J22" s="30"/>
      <c r="K22" s="27"/>
      <c r="L22" s="243"/>
      <c r="M22" s="243"/>
      <c r="N22" s="213"/>
      <c r="O22" s="40"/>
      <c r="P22" s="29"/>
      <c r="Q22" s="243"/>
      <c r="R22" s="243"/>
      <c r="S22" s="212"/>
      <c r="T22" s="78"/>
      <c r="U22" s="31"/>
      <c r="V22" s="243"/>
      <c r="W22" s="243"/>
      <c r="X22" s="218"/>
      <c r="Y22" s="30"/>
      <c r="Z22" s="27"/>
      <c r="AA22" s="243"/>
      <c r="AB22" s="243"/>
      <c r="AC22" s="160"/>
    </row>
    <row r="23" spans="1:29" s="15" customFormat="1" ht="16.5" customHeight="1">
      <c r="A23" s="35" t="s">
        <v>72</v>
      </c>
      <c r="B23" s="36"/>
      <c r="C23" s="37" t="s">
        <v>52</v>
      </c>
      <c r="D23" s="49" t="s">
        <v>89</v>
      </c>
      <c r="E23" s="49" t="s">
        <v>89</v>
      </c>
      <c r="F23" s="50" t="s">
        <v>89</v>
      </c>
      <c r="G23" s="51"/>
      <c r="H23" s="51"/>
      <c r="I23" s="191"/>
      <c r="J23" s="181"/>
      <c r="K23" s="53"/>
      <c r="L23" s="244"/>
      <c r="M23" s="244"/>
      <c r="N23" s="214"/>
      <c r="O23" s="52"/>
      <c r="P23" s="49"/>
      <c r="Q23" s="244"/>
      <c r="R23" s="244"/>
      <c r="S23" s="221"/>
      <c r="T23" s="217"/>
      <c r="U23" s="54"/>
      <c r="V23" s="244"/>
      <c r="W23" s="244"/>
      <c r="X23" s="226"/>
      <c r="Y23" s="181"/>
      <c r="Z23" s="53"/>
      <c r="AA23" s="244"/>
      <c r="AB23" s="244"/>
      <c r="AC23" s="162"/>
    </row>
    <row r="24" spans="1:29" ht="16.5" customHeight="1">
      <c r="A24" s="54" t="s">
        <v>102</v>
      </c>
      <c r="B24" s="55" t="s">
        <v>18</v>
      </c>
      <c r="C24" s="26" t="s">
        <v>146</v>
      </c>
      <c r="D24" s="30">
        <f aca="true" t="shared" si="7" ref="D24:I24">SUM(D25:D29)</f>
        <v>54</v>
      </c>
      <c r="E24" s="30">
        <f t="shared" si="7"/>
        <v>18</v>
      </c>
      <c r="F24" s="56">
        <f t="shared" si="7"/>
        <v>36</v>
      </c>
      <c r="G24" s="30">
        <f t="shared" si="7"/>
        <v>12</v>
      </c>
      <c r="H24" s="30">
        <f t="shared" si="7"/>
        <v>24</v>
      </c>
      <c r="I24" s="192">
        <f t="shared" si="7"/>
        <v>0</v>
      </c>
      <c r="J24" s="30"/>
      <c r="K24" s="27"/>
      <c r="L24" s="243"/>
      <c r="M24" s="243"/>
      <c r="N24" s="213"/>
      <c r="O24" s="78"/>
      <c r="P24" s="31"/>
      <c r="Q24" s="243"/>
      <c r="R24" s="243"/>
      <c r="S24" s="218"/>
      <c r="T24" s="78"/>
      <c r="U24" s="31"/>
      <c r="V24" s="243"/>
      <c r="W24" s="243"/>
      <c r="X24" s="218"/>
      <c r="Y24" s="224"/>
      <c r="Z24" s="57"/>
      <c r="AA24" s="243"/>
      <c r="AB24" s="243"/>
      <c r="AC24" s="176"/>
    </row>
    <row r="25" spans="1:29" ht="16.5" customHeight="1">
      <c r="A25" s="58" t="s">
        <v>73</v>
      </c>
      <c r="B25" s="59" t="s">
        <v>19</v>
      </c>
      <c r="C25" s="37"/>
      <c r="D25" s="27">
        <f>SUM(E25:F25)</f>
        <v>0</v>
      </c>
      <c r="E25" s="31"/>
      <c r="F25" s="39">
        <f>G25+H25+I25</f>
        <v>0</v>
      </c>
      <c r="G25" s="34"/>
      <c r="H25" s="60"/>
      <c r="I25" s="192"/>
      <c r="J25" s="30"/>
      <c r="K25" s="27"/>
      <c r="L25" s="243"/>
      <c r="M25" s="243"/>
      <c r="N25" s="213"/>
      <c r="O25" s="78"/>
      <c r="P25" s="31"/>
      <c r="Q25" s="243"/>
      <c r="R25" s="243"/>
      <c r="S25" s="218"/>
      <c r="T25" s="56"/>
      <c r="U25" s="47"/>
      <c r="V25" s="243"/>
      <c r="W25" s="243"/>
      <c r="X25" s="218"/>
      <c r="Y25" s="56"/>
      <c r="Z25" s="47"/>
      <c r="AA25" s="243"/>
      <c r="AB25" s="243"/>
      <c r="AC25" s="160"/>
    </row>
    <row r="26" spans="1:29" ht="16.5" customHeight="1">
      <c r="A26" s="58" t="s">
        <v>74</v>
      </c>
      <c r="B26" s="59" t="s">
        <v>20</v>
      </c>
      <c r="C26" s="37"/>
      <c r="D26" s="27">
        <f>SUM(E26:F26)</f>
        <v>0</v>
      </c>
      <c r="E26" s="31"/>
      <c r="F26" s="39">
        <f>G26+H26+I26</f>
        <v>0</v>
      </c>
      <c r="G26" s="34"/>
      <c r="H26" s="60"/>
      <c r="I26" s="192"/>
      <c r="J26" s="30"/>
      <c r="K26" s="27"/>
      <c r="L26" s="243"/>
      <c r="M26" s="243"/>
      <c r="N26" s="213"/>
      <c r="O26" s="78"/>
      <c r="P26" s="31"/>
      <c r="Q26" s="243"/>
      <c r="R26" s="243"/>
      <c r="S26" s="218"/>
      <c r="T26" s="56"/>
      <c r="U26" s="47"/>
      <c r="V26" s="243"/>
      <c r="W26" s="243"/>
      <c r="X26" s="218"/>
      <c r="Y26" s="56"/>
      <c r="Z26" s="47"/>
      <c r="AA26" s="243"/>
      <c r="AB26" s="243"/>
      <c r="AC26" s="160"/>
    </row>
    <row r="27" spans="1:29" ht="16.5" customHeight="1">
      <c r="A27" s="58" t="s">
        <v>75</v>
      </c>
      <c r="B27" s="59" t="s">
        <v>21</v>
      </c>
      <c r="C27" s="37"/>
      <c r="D27" s="27">
        <f>SUM(E27:F27)</f>
        <v>0</v>
      </c>
      <c r="E27" s="31"/>
      <c r="F27" s="39">
        <f>G27+H27+I27</f>
        <v>0</v>
      </c>
      <c r="G27" s="34"/>
      <c r="H27" s="60"/>
      <c r="I27" s="192"/>
      <c r="J27" s="30"/>
      <c r="K27" s="27"/>
      <c r="L27" s="243"/>
      <c r="M27" s="243"/>
      <c r="N27" s="213"/>
      <c r="O27" s="78"/>
      <c r="P27" s="31"/>
      <c r="Q27" s="243"/>
      <c r="R27" s="243"/>
      <c r="S27" s="218"/>
      <c r="T27" s="56"/>
      <c r="U27" s="47"/>
      <c r="V27" s="243"/>
      <c r="W27" s="243"/>
      <c r="X27" s="218"/>
      <c r="Y27" s="56"/>
      <c r="Z27" s="47"/>
      <c r="AA27" s="243"/>
      <c r="AB27" s="243"/>
      <c r="AC27" s="160"/>
    </row>
    <row r="28" spans="1:29" ht="16.5" customHeight="1">
      <c r="A28" s="58" t="s">
        <v>76</v>
      </c>
      <c r="B28" s="59" t="s">
        <v>22</v>
      </c>
      <c r="C28" s="61"/>
      <c r="D28" s="27">
        <f>SUM(E28:F28)</f>
        <v>0</v>
      </c>
      <c r="E28" s="31"/>
      <c r="F28" s="39">
        <f>G28+H28+I28</f>
        <v>0</v>
      </c>
      <c r="G28" s="34"/>
      <c r="H28" s="60"/>
      <c r="I28" s="192"/>
      <c r="J28" s="97"/>
      <c r="K28" s="89"/>
      <c r="L28" s="101"/>
      <c r="M28" s="101"/>
      <c r="N28" s="232"/>
      <c r="O28" s="211"/>
      <c r="P28" s="88"/>
      <c r="Q28" s="101"/>
      <c r="R28" s="101"/>
      <c r="S28" s="236"/>
      <c r="T28" s="91"/>
      <c r="U28" s="93"/>
      <c r="V28" s="101"/>
      <c r="W28" s="101"/>
      <c r="X28" s="236"/>
      <c r="Y28" s="91"/>
      <c r="Z28" s="93"/>
      <c r="AA28" s="101"/>
      <c r="AB28" s="101"/>
      <c r="AC28" s="163"/>
    </row>
    <row r="29" spans="1:251" s="151" customFormat="1" ht="16.5" customHeight="1">
      <c r="A29" s="153" t="s">
        <v>113</v>
      </c>
      <c r="B29" s="1" t="s">
        <v>48</v>
      </c>
      <c r="C29" s="149" t="s">
        <v>52</v>
      </c>
      <c r="D29" s="2">
        <f>SUM(E29:F29)</f>
        <v>54</v>
      </c>
      <c r="E29" s="8">
        <f>F29*0.5</f>
        <v>18</v>
      </c>
      <c r="F29" s="11">
        <f>SUM(G29:I29)</f>
        <v>36</v>
      </c>
      <c r="G29" s="11">
        <f>SUM(G30:G31)</f>
        <v>12</v>
      </c>
      <c r="H29" s="11">
        <f>SUM(H30:H31)</f>
        <v>24</v>
      </c>
      <c r="I29" s="11">
        <f>SUM(I30:I31)</f>
        <v>0</v>
      </c>
      <c r="J29" s="249">
        <f>SUM(J30:J31)</f>
        <v>12</v>
      </c>
      <c r="K29" s="3">
        <f>SUM(K30:K31)</f>
        <v>24</v>
      </c>
      <c r="L29" s="3">
        <f>(J29+K29)*0.5</f>
        <v>18</v>
      </c>
      <c r="M29" s="3">
        <f>J29+K29+L29</f>
        <v>54</v>
      </c>
      <c r="N29" s="250"/>
      <c r="O29" s="251"/>
      <c r="P29" s="240"/>
      <c r="Q29" s="3">
        <f>(O29+P29)*0.5</f>
        <v>0</v>
      </c>
      <c r="R29" s="3">
        <f>O29+P29+Q29</f>
        <v>0</v>
      </c>
      <c r="S29" s="250"/>
      <c r="T29" s="251"/>
      <c r="U29" s="240"/>
      <c r="V29" s="3">
        <f>(T29+U29)*0.5</f>
        <v>0</v>
      </c>
      <c r="W29" s="3">
        <f>T29+U29+V29</f>
        <v>0</v>
      </c>
      <c r="X29" s="250"/>
      <c r="Y29" s="251"/>
      <c r="Z29" s="240"/>
      <c r="AA29" s="3">
        <f>(Y29+Z29)*0.5</f>
        <v>0</v>
      </c>
      <c r="AB29" s="3">
        <f>Y29+Z29+AA29</f>
        <v>0</v>
      </c>
      <c r="AC29" s="24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50"/>
      <c r="EB29" s="150"/>
      <c r="EC29" s="150"/>
      <c r="ED29" s="150"/>
      <c r="EE29" s="150"/>
      <c r="EF29" s="150"/>
      <c r="EG29" s="150"/>
      <c r="EH29" s="150"/>
      <c r="EI29" s="150"/>
      <c r="EJ29" s="150"/>
      <c r="EK29" s="150"/>
      <c r="EL29" s="150"/>
      <c r="EM29" s="150"/>
      <c r="EN29" s="150"/>
      <c r="EO29" s="150"/>
      <c r="EP29" s="150"/>
      <c r="EQ29" s="150"/>
      <c r="ER29" s="150"/>
      <c r="ES29" s="150"/>
      <c r="ET29" s="150"/>
      <c r="EU29" s="150"/>
      <c r="EV29" s="150"/>
      <c r="EW29" s="150"/>
      <c r="EX29" s="150"/>
      <c r="EY29" s="150"/>
      <c r="EZ29" s="150"/>
      <c r="FA29" s="150"/>
      <c r="FB29" s="150"/>
      <c r="FC29" s="150"/>
      <c r="FD29" s="150"/>
      <c r="FE29" s="150"/>
      <c r="FF29" s="150"/>
      <c r="FG29" s="150"/>
      <c r="FH29" s="150"/>
      <c r="FI29" s="150"/>
      <c r="FJ29" s="150"/>
      <c r="FK29" s="150"/>
      <c r="FL29" s="150"/>
      <c r="FM29" s="150"/>
      <c r="FN29" s="150"/>
      <c r="FO29" s="150"/>
      <c r="FP29" s="150"/>
      <c r="FQ29" s="150"/>
      <c r="FR29" s="150"/>
      <c r="FS29" s="150"/>
      <c r="FT29" s="150"/>
      <c r="FU29" s="150"/>
      <c r="FV29" s="150"/>
      <c r="FW29" s="150"/>
      <c r="FX29" s="150"/>
      <c r="FY29" s="150"/>
      <c r="FZ29" s="150"/>
      <c r="GA29" s="150"/>
      <c r="GB29" s="150"/>
      <c r="GC29" s="150"/>
      <c r="GD29" s="150"/>
      <c r="GE29" s="150"/>
      <c r="GF29" s="150"/>
      <c r="GG29" s="150"/>
      <c r="GH29" s="150"/>
      <c r="GI29" s="150"/>
      <c r="GJ29" s="150"/>
      <c r="GK29" s="150"/>
      <c r="GL29" s="150"/>
      <c r="GM29" s="150"/>
      <c r="GN29" s="150"/>
      <c r="GO29" s="150"/>
      <c r="GP29" s="150"/>
      <c r="GQ29" s="150"/>
      <c r="GR29" s="150"/>
      <c r="GS29" s="150"/>
      <c r="GT29" s="150"/>
      <c r="GU29" s="150"/>
      <c r="GV29" s="150"/>
      <c r="GW29" s="150"/>
      <c r="GX29" s="150"/>
      <c r="GY29" s="150"/>
      <c r="GZ29" s="150"/>
      <c r="HA29" s="150"/>
      <c r="HB29" s="150"/>
      <c r="HC29" s="150"/>
      <c r="HD29" s="150"/>
      <c r="HE29" s="150"/>
      <c r="HF29" s="150"/>
      <c r="HG29" s="150"/>
      <c r="HH29" s="150"/>
      <c r="HI29" s="150"/>
      <c r="HJ29" s="150"/>
      <c r="HK29" s="150"/>
      <c r="HL29" s="150"/>
      <c r="HM29" s="150"/>
      <c r="HN29" s="150"/>
      <c r="HO29" s="150"/>
      <c r="HP29" s="150"/>
      <c r="HQ29" s="150"/>
      <c r="HR29" s="150"/>
      <c r="HS29" s="150"/>
      <c r="HT29" s="150"/>
      <c r="HU29" s="150"/>
      <c r="HV29" s="150"/>
      <c r="HW29" s="150"/>
      <c r="HX29" s="150"/>
      <c r="HY29" s="150"/>
      <c r="HZ29" s="150"/>
      <c r="IA29" s="150"/>
      <c r="IB29" s="150"/>
      <c r="IC29" s="150"/>
      <c r="ID29" s="150"/>
      <c r="IE29" s="150"/>
      <c r="IF29" s="150"/>
      <c r="IG29" s="150"/>
      <c r="IH29" s="150"/>
      <c r="II29" s="150"/>
      <c r="IJ29" s="150"/>
      <c r="IK29" s="150"/>
      <c r="IL29" s="150"/>
      <c r="IM29" s="150"/>
      <c r="IN29" s="150"/>
      <c r="IO29" s="150"/>
      <c r="IP29" s="150"/>
      <c r="IQ29" s="150"/>
    </row>
    <row r="30" spans="1:251" s="206" customFormat="1" ht="16.5" customHeight="1">
      <c r="A30" s="301"/>
      <c r="B30" s="5" t="s">
        <v>163</v>
      </c>
      <c r="C30" s="282"/>
      <c r="D30" s="283"/>
      <c r="E30" s="284"/>
      <c r="F30" s="202">
        <f>SUM(G30:I30)</f>
        <v>18</v>
      </c>
      <c r="G30" s="4">
        <v>6</v>
      </c>
      <c r="H30" s="6">
        <v>12</v>
      </c>
      <c r="I30" s="203"/>
      <c r="J30" s="7">
        <v>6</v>
      </c>
      <c r="K30" s="3">
        <v>12</v>
      </c>
      <c r="L30" s="245"/>
      <c r="M30" s="245"/>
      <c r="N30" s="227"/>
      <c r="O30" s="7"/>
      <c r="P30" s="3"/>
      <c r="Q30" s="245"/>
      <c r="R30" s="245"/>
      <c r="S30" s="227"/>
      <c r="T30" s="7"/>
      <c r="U30" s="3"/>
      <c r="V30" s="245"/>
      <c r="W30" s="245"/>
      <c r="X30" s="227"/>
      <c r="Y30" s="7"/>
      <c r="Z30" s="3"/>
      <c r="AA30" s="245"/>
      <c r="AB30" s="245"/>
      <c r="AC30" s="204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5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5"/>
      <c r="DD30" s="205"/>
      <c r="DE30" s="205"/>
      <c r="DF30" s="205"/>
      <c r="DG30" s="205"/>
      <c r="DH30" s="205"/>
      <c r="DI30" s="205"/>
      <c r="DJ30" s="205"/>
      <c r="DK30" s="205"/>
      <c r="DL30" s="205"/>
      <c r="DM30" s="205"/>
      <c r="DN30" s="205"/>
      <c r="DO30" s="205"/>
      <c r="DP30" s="205"/>
      <c r="DQ30" s="205"/>
      <c r="DR30" s="205"/>
      <c r="DS30" s="205"/>
      <c r="DT30" s="205"/>
      <c r="DU30" s="205"/>
      <c r="DV30" s="205"/>
      <c r="DW30" s="205"/>
      <c r="DX30" s="205"/>
      <c r="DY30" s="205"/>
      <c r="DZ30" s="205"/>
      <c r="EA30" s="205"/>
      <c r="EB30" s="205"/>
      <c r="EC30" s="205"/>
      <c r="ED30" s="205"/>
      <c r="EE30" s="205"/>
      <c r="EF30" s="205"/>
      <c r="EG30" s="205"/>
      <c r="EH30" s="205"/>
      <c r="EI30" s="205"/>
      <c r="EJ30" s="205"/>
      <c r="EK30" s="205"/>
      <c r="EL30" s="205"/>
      <c r="EM30" s="205"/>
      <c r="EN30" s="205"/>
      <c r="EO30" s="205"/>
      <c r="EP30" s="205"/>
      <c r="EQ30" s="205"/>
      <c r="ER30" s="205"/>
      <c r="ES30" s="205"/>
      <c r="ET30" s="205"/>
      <c r="EU30" s="205"/>
      <c r="EV30" s="205"/>
      <c r="EW30" s="205"/>
      <c r="EX30" s="205"/>
      <c r="EY30" s="205"/>
      <c r="EZ30" s="205"/>
      <c r="FA30" s="205"/>
      <c r="FB30" s="205"/>
      <c r="FC30" s="205"/>
      <c r="FD30" s="205"/>
      <c r="FE30" s="205"/>
      <c r="FF30" s="205"/>
      <c r="FG30" s="205"/>
      <c r="FH30" s="205"/>
      <c r="FI30" s="205"/>
      <c r="FJ30" s="205"/>
      <c r="FK30" s="205"/>
      <c r="FL30" s="205"/>
      <c r="FM30" s="205"/>
      <c r="FN30" s="205"/>
      <c r="FO30" s="205"/>
      <c r="FP30" s="205"/>
      <c r="FQ30" s="205"/>
      <c r="FR30" s="205"/>
      <c r="FS30" s="205"/>
      <c r="FT30" s="205"/>
      <c r="FU30" s="205"/>
      <c r="FV30" s="205"/>
      <c r="FW30" s="205"/>
      <c r="FX30" s="205"/>
      <c r="FY30" s="205"/>
      <c r="FZ30" s="205"/>
      <c r="GA30" s="205"/>
      <c r="GB30" s="205"/>
      <c r="GC30" s="205"/>
      <c r="GD30" s="205"/>
      <c r="GE30" s="205"/>
      <c r="GF30" s="205"/>
      <c r="GG30" s="205"/>
      <c r="GH30" s="205"/>
      <c r="GI30" s="205"/>
      <c r="GJ30" s="205"/>
      <c r="GK30" s="205"/>
      <c r="GL30" s="205"/>
      <c r="GM30" s="205"/>
      <c r="GN30" s="205"/>
      <c r="GO30" s="205"/>
      <c r="GP30" s="205"/>
      <c r="GQ30" s="205"/>
      <c r="GR30" s="205"/>
      <c r="GS30" s="205"/>
      <c r="GT30" s="205"/>
      <c r="GU30" s="205"/>
      <c r="GV30" s="205"/>
      <c r="GW30" s="205"/>
      <c r="GX30" s="205"/>
      <c r="GY30" s="205"/>
      <c r="GZ30" s="205"/>
      <c r="HA30" s="205"/>
      <c r="HB30" s="205"/>
      <c r="HC30" s="205"/>
      <c r="HD30" s="205"/>
      <c r="HE30" s="205"/>
      <c r="HF30" s="205"/>
      <c r="HG30" s="205"/>
      <c r="HH30" s="205"/>
      <c r="HI30" s="205"/>
      <c r="HJ30" s="205"/>
      <c r="HK30" s="205"/>
      <c r="HL30" s="205"/>
      <c r="HM30" s="205"/>
      <c r="HN30" s="205"/>
      <c r="HO30" s="205"/>
      <c r="HP30" s="205"/>
      <c r="HQ30" s="205"/>
      <c r="HR30" s="205"/>
      <c r="HS30" s="205"/>
      <c r="HT30" s="205"/>
      <c r="HU30" s="205"/>
      <c r="HV30" s="205"/>
      <c r="HW30" s="205"/>
      <c r="HX30" s="205"/>
      <c r="HY30" s="205"/>
      <c r="HZ30" s="205"/>
      <c r="IA30" s="205"/>
      <c r="IB30" s="205"/>
      <c r="IC30" s="205"/>
      <c r="ID30" s="205"/>
      <c r="IE30" s="205"/>
      <c r="IF30" s="205"/>
      <c r="IG30" s="205"/>
      <c r="IH30" s="205"/>
      <c r="II30" s="205"/>
      <c r="IJ30" s="205"/>
      <c r="IK30" s="205"/>
      <c r="IL30" s="205"/>
      <c r="IM30" s="205"/>
      <c r="IN30" s="205"/>
      <c r="IO30" s="205"/>
      <c r="IP30" s="205"/>
      <c r="IQ30" s="205"/>
    </row>
    <row r="31" spans="1:251" s="159" customFormat="1" ht="16.5" customHeight="1">
      <c r="A31" s="302"/>
      <c r="B31" s="154" t="s">
        <v>84</v>
      </c>
      <c r="C31" s="285"/>
      <c r="D31" s="286"/>
      <c r="E31" s="287"/>
      <c r="F31" s="155">
        <f>SUM(G31:I31)</f>
        <v>18</v>
      </c>
      <c r="G31" s="156">
        <v>6</v>
      </c>
      <c r="H31" s="157">
        <v>12</v>
      </c>
      <c r="I31" s="193"/>
      <c r="J31" s="182">
        <v>6</v>
      </c>
      <c r="K31" s="152">
        <v>12</v>
      </c>
      <c r="L31" s="246"/>
      <c r="M31" s="246"/>
      <c r="N31" s="228" t="s">
        <v>52</v>
      </c>
      <c r="O31" s="182"/>
      <c r="P31" s="152"/>
      <c r="Q31" s="246"/>
      <c r="R31" s="246"/>
      <c r="S31" s="228"/>
      <c r="T31" s="182"/>
      <c r="U31" s="152"/>
      <c r="V31" s="246"/>
      <c r="W31" s="246"/>
      <c r="X31" s="228"/>
      <c r="Y31" s="182"/>
      <c r="Z31" s="152"/>
      <c r="AA31" s="246"/>
      <c r="AB31" s="246"/>
      <c r="AC31" s="164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  <c r="DR31" s="158"/>
      <c r="DS31" s="158"/>
      <c r="DT31" s="158"/>
      <c r="DU31" s="158"/>
      <c r="DV31" s="158"/>
      <c r="DW31" s="158"/>
      <c r="DX31" s="158"/>
      <c r="DY31" s="158"/>
      <c r="DZ31" s="158"/>
      <c r="EA31" s="158"/>
      <c r="EB31" s="158"/>
      <c r="EC31" s="158"/>
      <c r="ED31" s="158"/>
      <c r="EE31" s="158"/>
      <c r="EF31" s="158"/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58"/>
      <c r="ER31" s="158"/>
      <c r="ES31" s="158"/>
      <c r="ET31" s="158"/>
      <c r="EU31" s="158"/>
      <c r="EV31" s="158"/>
      <c r="EW31" s="158"/>
      <c r="EX31" s="158"/>
      <c r="EY31" s="158"/>
      <c r="EZ31" s="158"/>
      <c r="FA31" s="158"/>
      <c r="FB31" s="158"/>
      <c r="FC31" s="158"/>
      <c r="FD31" s="158"/>
      <c r="FE31" s="158"/>
      <c r="FF31" s="158"/>
      <c r="FG31" s="158"/>
      <c r="FH31" s="158"/>
      <c r="FI31" s="158"/>
      <c r="FJ31" s="158"/>
      <c r="FK31" s="158"/>
      <c r="FL31" s="158"/>
      <c r="FM31" s="158"/>
      <c r="FN31" s="158"/>
      <c r="FO31" s="158"/>
      <c r="FP31" s="158"/>
      <c r="FQ31" s="158"/>
      <c r="FR31" s="158"/>
      <c r="FS31" s="158"/>
      <c r="FT31" s="158"/>
      <c r="FU31" s="158"/>
      <c r="FV31" s="158"/>
      <c r="FW31" s="158"/>
      <c r="FX31" s="158"/>
      <c r="FY31" s="158"/>
      <c r="FZ31" s="158"/>
      <c r="GA31" s="158"/>
      <c r="GB31" s="158"/>
      <c r="GC31" s="158"/>
      <c r="GD31" s="158"/>
      <c r="GE31" s="158"/>
      <c r="GF31" s="158"/>
      <c r="GG31" s="158"/>
      <c r="GH31" s="158"/>
      <c r="GI31" s="158"/>
      <c r="GJ31" s="158"/>
      <c r="GK31" s="158"/>
      <c r="GL31" s="158"/>
      <c r="GM31" s="158"/>
      <c r="GN31" s="158"/>
      <c r="GO31" s="158"/>
      <c r="GP31" s="158"/>
      <c r="GQ31" s="158"/>
      <c r="GR31" s="158"/>
      <c r="GS31" s="158"/>
      <c r="GT31" s="158"/>
      <c r="GU31" s="158"/>
      <c r="GV31" s="158"/>
      <c r="GW31" s="158"/>
      <c r="GX31" s="158"/>
      <c r="GY31" s="158"/>
      <c r="GZ31" s="158"/>
      <c r="HA31" s="158"/>
      <c r="HB31" s="158"/>
      <c r="HC31" s="158"/>
      <c r="HD31" s="158"/>
      <c r="HE31" s="158"/>
      <c r="HF31" s="158"/>
      <c r="HG31" s="158"/>
      <c r="HH31" s="158"/>
      <c r="HI31" s="158"/>
      <c r="HJ31" s="158"/>
      <c r="HK31" s="158"/>
      <c r="HL31" s="158"/>
      <c r="HM31" s="158"/>
      <c r="HN31" s="158"/>
      <c r="HO31" s="158"/>
      <c r="HP31" s="158"/>
      <c r="HQ31" s="158"/>
      <c r="HR31" s="158"/>
      <c r="HS31" s="158"/>
      <c r="HT31" s="158"/>
      <c r="HU31" s="158"/>
      <c r="HV31" s="158"/>
      <c r="HW31" s="158"/>
      <c r="HX31" s="158"/>
      <c r="HY31" s="158"/>
      <c r="HZ31" s="158"/>
      <c r="IA31" s="158"/>
      <c r="IB31" s="158"/>
      <c r="IC31" s="158"/>
      <c r="ID31" s="158"/>
      <c r="IE31" s="158"/>
      <c r="IF31" s="158"/>
      <c r="IG31" s="158"/>
      <c r="IH31" s="158"/>
      <c r="II31" s="158"/>
      <c r="IJ31" s="158"/>
      <c r="IK31" s="158"/>
      <c r="IL31" s="158"/>
      <c r="IM31" s="158"/>
      <c r="IN31" s="158"/>
      <c r="IO31" s="158"/>
      <c r="IP31" s="158"/>
      <c r="IQ31" s="158"/>
    </row>
    <row r="32" spans="1:29" ht="16.5" customHeight="1">
      <c r="A32" s="58" t="s">
        <v>114</v>
      </c>
      <c r="B32" s="62" t="s">
        <v>23</v>
      </c>
      <c r="C32" s="66"/>
      <c r="D32" s="44">
        <f>SUM(E32:F32)</f>
        <v>0</v>
      </c>
      <c r="E32" s="42">
        <f>F32*0.5</f>
        <v>0</v>
      </c>
      <c r="F32" s="11">
        <f>SUM(G32:I32)</f>
        <v>0</v>
      </c>
      <c r="G32" s="34"/>
      <c r="H32" s="60"/>
      <c r="I32" s="192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2"/>
    </row>
    <row r="33" spans="1:29" ht="16.5" customHeight="1">
      <c r="A33" s="63"/>
      <c r="B33" s="5" t="s">
        <v>163</v>
      </c>
      <c r="C33" s="288"/>
      <c r="D33" s="289"/>
      <c r="E33" s="290"/>
      <c r="F33" s="39">
        <f>G33+H33+I33</f>
        <v>0</v>
      </c>
      <c r="G33" s="34"/>
      <c r="H33" s="64"/>
      <c r="I33" s="194"/>
      <c r="J33" s="56"/>
      <c r="K33" s="47"/>
      <c r="L33" s="28"/>
      <c r="M33" s="28"/>
      <c r="N33" s="213"/>
      <c r="O33" s="56"/>
      <c r="P33" s="47"/>
      <c r="Q33" s="28"/>
      <c r="R33" s="28"/>
      <c r="S33" s="213"/>
      <c r="T33" s="56"/>
      <c r="U33" s="47"/>
      <c r="V33" s="28"/>
      <c r="W33" s="28"/>
      <c r="X33" s="213"/>
      <c r="Y33" s="56"/>
      <c r="Z33" s="47"/>
      <c r="AA33" s="28"/>
      <c r="AB33" s="28"/>
      <c r="AC33" s="160"/>
    </row>
    <row r="34" spans="1:29" ht="16.5" customHeight="1">
      <c r="A34" s="65"/>
      <c r="B34" s="252" t="s">
        <v>84</v>
      </c>
      <c r="C34" s="288"/>
      <c r="D34" s="289"/>
      <c r="E34" s="290"/>
      <c r="F34" s="39">
        <f>G34+H34+I34</f>
        <v>0</v>
      </c>
      <c r="G34" s="34"/>
      <c r="H34" s="64"/>
      <c r="I34" s="194"/>
      <c r="J34" s="56"/>
      <c r="K34" s="47"/>
      <c r="L34" s="28"/>
      <c r="M34" s="28"/>
      <c r="N34" s="213"/>
      <c r="O34" s="56"/>
      <c r="P34" s="47"/>
      <c r="Q34" s="28"/>
      <c r="R34" s="28"/>
      <c r="S34" s="213"/>
      <c r="T34" s="56"/>
      <c r="U34" s="47"/>
      <c r="V34" s="28"/>
      <c r="W34" s="28"/>
      <c r="X34" s="213"/>
      <c r="Y34" s="56"/>
      <c r="Z34" s="47"/>
      <c r="AA34" s="28"/>
      <c r="AB34" s="28"/>
      <c r="AC34" s="160"/>
    </row>
    <row r="35" spans="1:29" s="15" customFormat="1" ht="16.5" customHeight="1">
      <c r="A35" s="67" t="s">
        <v>103</v>
      </c>
      <c r="B35" s="55" t="s">
        <v>50</v>
      </c>
      <c r="C35" s="26" t="s">
        <v>146</v>
      </c>
      <c r="D35" s="47">
        <f>SUM(E35:F35)</f>
        <v>0</v>
      </c>
      <c r="E35" s="47">
        <f>SUM(E36:E38)</f>
        <v>0</v>
      </c>
      <c r="F35" s="68">
        <f>SUM(F36:F38)</f>
        <v>0</v>
      </c>
      <c r="G35" s="29">
        <f>SUM(G36:G38)</f>
        <v>0</v>
      </c>
      <c r="H35" s="29">
        <f>SUM(H36:H38)</f>
        <v>0</v>
      </c>
      <c r="I35" s="192">
        <f>SUM(I36:I38)</f>
        <v>0</v>
      </c>
      <c r="J35" s="30"/>
      <c r="K35" s="27"/>
      <c r="L35" s="243"/>
      <c r="M35" s="243"/>
      <c r="N35" s="213"/>
      <c r="O35" s="78"/>
      <c r="P35" s="31"/>
      <c r="Q35" s="243"/>
      <c r="R35" s="243"/>
      <c r="S35" s="218"/>
      <c r="T35" s="56"/>
      <c r="U35" s="47"/>
      <c r="V35" s="243"/>
      <c r="W35" s="243"/>
      <c r="X35" s="218"/>
      <c r="Y35" s="56"/>
      <c r="Z35" s="47"/>
      <c r="AA35" s="243"/>
      <c r="AB35" s="243"/>
      <c r="AC35" s="160"/>
    </row>
    <row r="36" spans="1:29" ht="16.5" customHeight="1">
      <c r="A36" s="58" t="s">
        <v>24</v>
      </c>
      <c r="B36" s="69"/>
      <c r="C36" s="70"/>
      <c r="D36" s="27">
        <f>SUM(E36+F36)</f>
        <v>0</v>
      </c>
      <c r="E36" s="27">
        <f>F36*0.5</f>
        <v>0</v>
      </c>
      <c r="F36" s="39">
        <f>G36+H36+I36</f>
        <v>0</v>
      </c>
      <c r="G36" s="34"/>
      <c r="H36" s="60"/>
      <c r="I36" s="192"/>
      <c r="J36" s="30"/>
      <c r="K36" s="27"/>
      <c r="L36" s="243"/>
      <c r="M36" s="243"/>
      <c r="N36" s="213"/>
      <c r="O36" s="78"/>
      <c r="P36" s="31"/>
      <c r="Q36" s="243"/>
      <c r="R36" s="243"/>
      <c r="S36" s="218"/>
      <c r="T36" s="56"/>
      <c r="U36" s="47"/>
      <c r="V36" s="243"/>
      <c r="W36" s="243"/>
      <c r="X36" s="218"/>
      <c r="Y36" s="56"/>
      <c r="Z36" s="47"/>
      <c r="AA36" s="243"/>
      <c r="AB36" s="243"/>
      <c r="AC36" s="160"/>
    </row>
    <row r="37" spans="1:29" ht="16.5" customHeight="1">
      <c r="A37" s="58" t="s">
        <v>25</v>
      </c>
      <c r="B37" s="69"/>
      <c r="C37" s="70"/>
      <c r="D37" s="27">
        <f>SUM(E37+F37)</f>
        <v>0</v>
      </c>
      <c r="E37" s="27">
        <f>F37*0.5</f>
        <v>0</v>
      </c>
      <c r="F37" s="39">
        <f>G37+H37+I37</f>
        <v>0</v>
      </c>
      <c r="G37" s="34"/>
      <c r="H37" s="60"/>
      <c r="I37" s="192"/>
      <c r="J37" s="30"/>
      <c r="K37" s="27"/>
      <c r="L37" s="243"/>
      <c r="M37" s="243"/>
      <c r="N37" s="213"/>
      <c r="O37" s="78"/>
      <c r="P37" s="31"/>
      <c r="Q37" s="243"/>
      <c r="R37" s="243"/>
      <c r="S37" s="218"/>
      <c r="T37" s="56"/>
      <c r="U37" s="47"/>
      <c r="V37" s="243"/>
      <c r="W37" s="243"/>
      <c r="X37" s="218"/>
      <c r="Y37" s="56"/>
      <c r="Z37" s="47"/>
      <c r="AA37" s="243"/>
      <c r="AB37" s="243"/>
      <c r="AC37" s="160"/>
    </row>
    <row r="38" spans="1:29" ht="16.5" customHeight="1" thickBot="1">
      <c r="A38" s="58" t="s">
        <v>88</v>
      </c>
      <c r="B38" s="69"/>
      <c r="C38" s="70"/>
      <c r="D38" s="27">
        <f>SUM(E38+F38)</f>
        <v>0</v>
      </c>
      <c r="E38" s="27">
        <f>F38*0.5</f>
        <v>0</v>
      </c>
      <c r="F38" s="39">
        <f>G38+H38+I38</f>
        <v>0</v>
      </c>
      <c r="G38" s="34"/>
      <c r="H38" s="60"/>
      <c r="I38" s="192"/>
      <c r="J38" s="30"/>
      <c r="K38" s="27"/>
      <c r="L38" s="243"/>
      <c r="M38" s="243"/>
      <c r="N38" s="213"/>
      <c r="O38" s="78"/>
      <c r="P38" s="31"/>
      <c r="Q38" s="243"/>
      <c r="R38" s="243"/>
      <c r="S38" s="218"/>
      <c r="T38" s="56"/>
      <c r="U38" s="47"/>
      <c r="V38" s="243"/>
      <c r="W38" s="243"/>
      <c r="X38" s="239"/>
      <c r="Y38" s="56"/>
      <c r="Z38" s="47"/>
      <c r="AA38" s="243"/>
      <c r="AB38" s="243"/>
      <c r="AC38" s="160"/>
    </row>
    <row r="39" spans="1:29" s="15" customFormat="1" ht="16.5" customHeight="1" thickTop="1">
      <c r="A39" s="54" t="s">
        <v>26</v>
      </c>
      <c r="B39" s="55" t="s">
        <v>27</v>
      </c>
      <c r="C39" s="71" t="s">
        <v>146</v>
      </c>
      <c r="D39" s="47">
        <f>D40+D50</f>
        <v>0</v>
      </c>
      <c r="E39" s="47">
        <f>E40+E50</f>
        <v>0</v>
      </c>
      <c r="F39" s="28">
        <f>F40+F50</f>
        <v>0</v>
      </c>
      <c r="G39" s="29">
        <f>G40+G50</f>
        <v>0</v>
      </c>
      <c r="H39" s="29">
        <f>H40+H50</f>
        <v>0</v>
      </c>
      <c r="I39" s="192">
        <f>I40</f>
        <v>0</v>
      </c>
      <c r="J39" s="30"/>
      <c r="K39" s="27"/>
      <c r="L39" s="243"/>
      <c r="M39" s="243"/>
      <c r="N39" s="213"/>
      <c r="O39" s="78"/>
      <c r="P39" s="31"/>
      <c r="Q39" s="243"/>
      <c r="R39" s="243"/>
      <c r="S39" s="218"/>
      <c r="T39" s="56"/>
      <c r="U39" s="47"/>
      <c r="V39" s="243"/>
      <c r="W39" s="243"/>
      <c r="X39" s="225"/>
      <c r="Y39" s="56"/>
      <c r="Z39" s="47"/>
      <c r="AA39" s="243"/>
      <c r="AB39" s="243"/>
      <c r="AC39" s="160"/>
    </row>
    <row r="40" spans="1:29" s="15" customFormat="1" ht="16.5" customHeight="1">
      <c r="A40" s="67" t="s">
        <v>104</v>
      </c>
      <c r="B40" s="72" t="s">
        <v>28</v>
      </c>
      <c r="C40" s="26" t="s">
        <v>146</v>
      </c>
      <c r="D40" s="47">
        <f>SUM(E40:F40)</f>
        <v>0</v>
      </c>
      <c r="E40" s="47">
        <f>SUM(E41:E46)</f>
        <v>0</v>
      </c>
      <c r="F40" s="28">
        <f>SUM(F41:F46)</f>
        <v>0</v>
      </c>
      <c r="G40" s="29">
        <f>SUM(G41:G46)</f>
        <v>0</v>
      </c>
      <c r="H40" s="29">
        <f>SUM(H41:H46)</f>
        <v>0</v>
      </c>
      <c r="I40" s="192">
        <f>SUM(I41:I46)</f>
        <v>0</v>
      </c>
      <c r="J40" s="30"/>
      <c r="K40" s="27"/>
      <c r="L40" s="243"/>
      <c r="M40" s="243"/>
      <c r="N40" s="213"/>
      <c r="O40" s="78"/>
      <c r="P40" s="31"/>
      <c r="Q40" s="243"/>
      <c r="R40" s="243"/>
      <c r="S40" s="218"/>
      <c r="T40" s="56"/>
      <c r="U40" s="47"/>
      <c r="V40" s="243"/>
      <c r="W40" s="243"/>
      <c r="X40" s="218"/>
      <c r="Y40" s="56"/>
      <c r="Z40" s="47"/>
      <c r="AA40" s="243"/>
      <c r="AB40" s="243"/>
      <c r="AC40" s="160"/>
    </row>
    <row r="41" spans="1:30" s="15" customFormat="1" ht="16.5" customHeight="1">
      <c r="A41" s="73" t="s">
        <v>29</v>
      </c>
      <c r="B41" s="69"/>
      <c r="C41" s="70"/>
      <c r="D41" s="27">
        <f>SUM(E41:F41)</f>
        <v>0</v>
      </c>
      <c r="E41" s="27">
        <f>F41*0.5</f>
        <v>0</v>
      </c>
      <c r="F41" s="39">
        <f aca="true" t="shared" si="8" ref="F41:F49">G41+H41+I41</f>
        <v>0</v>
      </c>
      <c r="G41" s="34"/>
      <c r="H41" s="60"/>
      <c r="I41" s="192"/>
      <c r="J41" s="56"/>
      <c r="K41" s="47"/>
      <c r="L41" s="28"/>
      <c r="M41" s="28"/>
      <c r="N41" s="213"/>
      <c r="O41" s="78"/>
      <c r="P41" s="31"/>
      <c r="Q41" s="28"/>
      <c r="R41" s="28"/>
      <c r="S41" s="218"/>
      <c r="T41" s="56"/>
      <c r="U41" s="47"/>
      <c r="V41" s="28"/>
      <c r="W41" s="28"/>
      <c r="X41" s="218"/>
      <c r="Y41" s="56"/>
      <c r="Z41" s="47"/>
      <c r="AA41" s="28"/>
      <c r="AB41" s="28"/>
      <c r="AC41" s="160"/>
      <c r="AD41" s="74"/>
    </row>
    <row r="42" spans="1:29" ht="16.5" customHeight="1">
      <c r="A42" s="75"/>
      <c r="B42" s="5" t="s">
        <v>163</v>
      </c>
      <c r="C42" s="288"/>
      <c r="D42" s="289"/>
      <c r="E42" s="355"/>
      <c r="F42" s="39">
        <f t="shared" si="8"/>
        <v>0</v>
      </c>
      <c r="G42" s="34"/>
      <c r="H42" s="64"/>
      <c r="I42" s="194"/>
      <c r="J42" s="56"/>
      <c r="K42" s="47"/>
      <c r="L42" s="28"/>
      <c r="M42" s="28"/>
      <c r="N42" s="213"/>
      <c r="O42" s="56"/>
      <c r="P42" s="47"/>
      <c r="Q42" s="28"/>
      <c r="R42" s="28"/>
      <c r="S42" s="213"/>
      <c r="T42" s="56"/>
      <c r="U42" s="47"/>
      <c r="V42" s="28"/>
      <c r="W42" s="28"/>
      <c r="X42" s="213"/>
      <c r="Y42" s="56"/>
      <c r="Z42" s="47"/>
      <c r="AA42" s="28"/>
      <c r="AB42" s="28"/>
      <c r="AC42" s="160"/>
    </row>
    <row r="43" spans="1:29" ht="16.5" customHeight="1">
      <c r="A43" s="76"/>
      <c r="B43" s="252" t="s">
        <v>84</v>
      </c>
      <c r="C43" s="288"/>
      <c r="D43" s="289"/>
      <c r="E43" s="355"/>
      <c r="F43" s="39">
        <f t="shared" si="8"/>
        <v>0</v>
      </c>
      <c r="G43" s="34"/>
      <c r="H43" s="64"/>
      <c r="I43" s="194"/>
      <c r="J43" s="56"/>
      <c r="K43" s="47"/>
      <c r="L43" s="28"/>
      <c r="M43" s="28"/>
      <c r="N43" s="213"/>
      <c r="O43" s="56"/>
      <c r="P43" s="47"/>
      <c r="Q43" s="28"/>
      <c r="R43" s="28"/>
      <c r="S43" s="213"/>
      <c r="T43" s="56"/>
      <c r="U43" s="47"/>
      <c r="V43" s="28"/>
      <c r="W43" s="28"/>
      <c r="X43" s="213"/>
      <c r="Y43" s="56"/>
      <c r="Z43" s="47"/>
      <c r="AA43" s="28"/>
      <c r="AB43" s="28"/>
      <c r="AC43" s="160"/>
    </row>
    <row r="44" spans="1:30" s="15" customFormat="1" ht="16.5" customHeight="1">
      <c r="A44" s="54" t="s">
        <v>30</v>
      </c>
      <c r="B44" s="69"/>
      <c r="C44" s="70"/>
      <c r="D44" s="27">
        <f>SUM(E44:F44)</f>
        <v>0</v>
      </c>
      <c r="E44" s="27">
        <f>F44*0.5</f>
        <v>0</v>
      </c>
      <c r="F44" s="39">
        <f t="shared" si="8"/>
        <v>0</v>
      </c>
      <c r="G44" s="34"/>
      <c r="H44" s="60"/>
      <c r="I44" s="192"/>
      <c r="J44" s="30"/>
      <c r="K44" s="27"/>
      <c r="L44" s="243"/>
      <c r="M44" s="243"/>
      <c r="N44" s="213"/>
      <c r="O44" s="78"/>
      <c r="P44" s="31"/>
      <c r="Q44" s="243"/>
      <c r="R44" s="243"/>
      <c r="S44" s="218"/>
      <c r="T44" s="56"/>
      <c r="U44" s="47"/>
      <c r="V44" s="243"/>
      <c r="W44" s="243"/>
      <c r="X44" s="218"/>
      <c r="Y44" s="56"/>
      <c r="Z44" s="47"/>
      <c r="AA44" s="243"/>
      <c r="AB44" s="243"/>
      <c r="AC44" s="160"/>
      <c r="AD44" s="74"/>
    </row>
    <row r="45" spans="1:30" s="15" customFormat="1" ht="16.5" customHeight="1">
      <c r="A45" s="54" t="s">
        <v>100</v>
      </c>
      <c r="B45" s="69"/>
      <c r="C45" s="70"/>
      <c r="D45" s="27">
        <f>SUM(E45:F45)</f>
        <v>0</v>
      </c>
      <c r="E45" s="27">
        <f>F45*0.5</f>
        <v>0</v>
      </c>
      <c r="F45" s="39">
        <f t="shared" si="8"/>
        <v>0</v>
      </c>
      <c r="G45" s="34"/>
      <c r="H45" s="60"/>
      <c r="I45" s="192"/>
      <c r="J45" s="30"/>
      <c r="K45" s="27"/>
      <c r="L45" s="243"/>
      <c r="M45" s="243"/>
      <c r="N45" s="213"/>
      <c r="O45" s="78"/>
      <c r="P45" s="31"/>
      <c r="Q45" s="243"/>
      <c r="R45" s="243"/>
      <c r="S45" s="218"/>
      <c r="T45" s="56"/>
      <c r="U45" s="47"/>
      <c r="V45" s="243"/>
      <c r="W45" s="243"/>
      <c r="X45" s="218"/>
      <c r="Y45" s="56"/>
      <c r="Z45" s="47"/>
      <c r="AA45" s="243"/>
      <c r="AB45" s="243"/>
      <c r="AC45" s="160"/>
      <c r="AD45" s="74"/>
    </row>
    <row r="46" spans="1:30" ht="16.5" customHeight="1">
      <c r="A46" s="54" t="s">
        <v>120</v>
      </c>
      <c r="B46" s="69" t="s">
        <v>31</v>
      </c>
      <c r="C46" s="70"/>
      <c r="D46" s="27">
        <f>SUM(E46:F46)</f>
        <v>0</v>
      </c>
      <c r="E46" s="27">
        <f>F46*0.5</f>
        <v>0</v>
      </c>
      <c r="F46" s="39">
        <f t="shared" si="8"/>
        <v>0</v>
      </c>
      <c r="G46" s="34"/>
      <c r="H46" s="60"/>
      <c r="I46" s="192"/>
      <c r="J46" s="30"/>
      <c r="K46" s="27"/>
      <c r="L46" s="243"/>
      <c r="M46" s="243"/>
      <c r="N46" s="213"/>
      <c r="O46" s="78"/>
      <c r="P46" s="31"/>
      <c r="Q46" s="243"/>
      <c r="R46" s="243"/>
      <c r="S46" s="218"/>
      <c r="T46" s="56"/>
      <c r="U46" s="47"/>
      <c r="V46" s="243"/>
      <c r="W46" s="243"/>
      <c r="X46" s="218"/>
      <c r="Y46" s="56"/>
      <c r="Z46" s="47"/>
      <c r="AA46" s="243"/>
      <c r="AB46" s="243"/>
      <c r="AC46" s="160"/>
      <c r="AD46" s="74"/>
    </row>
    <row r="47" spans="1:30" ht="16.5" customHeight="1">
      <c r="A47" s="73" t="s">
        <v>121</v>
      </c>
      <c r="B47" s="69" t="s">
        <v>51</v>
      </c>
      <c r="C47" s="253"/>
      <c r="D47" s="89">
        <f>SUM(E47:F47)</f>
        <v>0</v>
      </c>
      <c r="E47" s="96">
        <f>F47*0.5</f>
        <v>0</v>
      </c>
      <c r="F47" s="39">
        <f t="shared" si="8"/>
        <v>0</v>
      </c>
      <c r="G47" s="34"/>
      <c r="H47" s="60"/>
      <c r="I47" s="192"/>
      <c r="J47" s="30"/>
      <c r="K47" s="27"/>
      <c r="L47" s="243"/>
      <c r="M47" s="243"/>
      <c r="N47" s="213"/>
      <c r="O47" s="78"/>
      <c r="P47" s="31"/>
      <c r="Q47" s="243"/>
      <c r="R47" s="243"/>
      <c r="S47" s="218"/>
      <c r="T47" s="56"/>
      <c r="U47" s="47"/>
      <c r="V47" s="243"/>
      <c r="W47" s="243"/>
      <c r="X47" s="218"/>
      <c r="Y47" s="56"/>
      <c r="Z47" s="47"/>
      <c r="AA47" s="243"/>
      <c r="AB47" s="243"/>
      <c r="AC47" s="160"/>
      <c r="AD47" s="74"/>
    </row>
    <row r="48" spans="1:29" ht="16.5" customHeight="1">
      <c r="A48" s="75"/>
      <c r="B48" s="5" t="s">
        <v>163</v>
      </c>
      <c r="C48" s="270"/>
      <c r="D48" s="271"/>
      <c r="E48" s="272"/>
      <c r="F48" s="39">
        <f t="shared" si="8"/>
        <v>0</v>
      </c>
      <c r="G48" s="34"/>
      <c r="H48" s="64"/>
      <c r="I48" s="194"/>
      <c r="J48" s="56"/>
      <c r="K48" s="47"/>
      <c r="L48" s="28"/>
      <c r="M48" s="28"/>
      <c r="N48" s="213"/>
      <c r="O48" s="56"/>
      <c r="P48" s="47"/>
      <c r="Q48" s="28"/>
      <c r="R48" s="28"/>
      <c r="S48" s="213"/>
      <c r="T48" s="56"/>
      <c r="U48" s="47"/>
      <c r="V48" s="28"/>
      <c r="W48" s="28"/>
      <c r="X48" s="213"/>
      <c r="Y48" s="56"/>
      <c r="Z48" s="47"/>
      <c r="AA48" s="28"/>
      <c r="AB48" s="28"/>
      <c r="AC48" s="160"/>
    </row>
    <row r="49" spans="1:29" ht="16.5" customHeight="1">
      <c r="A49" s="76"/>
      <c r="B49" s="252" t="s">
        <v>84</v>
      </c>
      <c r="C49" s="273"/>
      <c r="D49" s="274"/>
      <c r="E49" s="275"/>
      <c r="F49" s="39">
        <f t="shared" si="8"/>
        <v>0</v>
      </c>
      <c r="G49" s="34"/>
      <c r="H49" s="64"/>
      <c r="I49" s="194"/>
      <c r="J49" s="56"/>
      <c r="K49" s="47"/>
      <c r="L49" s="28"/>
      <c r="M49" s="28"/>
      <c r="N49" s="213"/>
      <c r="O49" s="56"/>
      <c r="P49" s="47"/>
      <c r="Q49" s="28"/>
      <c r="R49" s="28"/>
      <c r="S49" s="213"/>
      <c r="T49" s="56"/>
      <c r="U49" s="47"/>
      <c r="V49" s="28"/>
      <c r="W49" s="28"/>
      <c r="X49" s="213"/>
      <c r="Y49" s="56"/>
      <c r="Z49" s="47"/>
      <c r="AA49" s="28"/>
      <c r="AB49" s="28"/>
      <c r="AC49" s="160"/>
    </row>
    <row r="50" spans="1:30" s="15" customFormat="1" ht="16.5" customHeight="1">
      <c r="A50" s="54" t="s">
        <v>32</v>
      </c>
      <c r="B50" s="55" t="s">
        <v>33</v>
      </c>
      <c r="C50" s="77" t="s">
        <v>146</v>
      </c>
      <c r="D50" s="215">
        <f aca="true" t="shared" si="9" ref="D50:I50">D51+D69+D93</f>
        <v>0</v>
      </c>
      <c r="E50" s="215">
        <f t="shared" si="9"/>
        <v>0</v>
      </c>
      <c r="F50" s="56">
        <f t="shared" si="9"/>
        <v>0</v>
      </c>
      <c r="G50" s="78">
        <f t="shared" si="9"/>
        <v>0</v>
      </c>
      <c r="H50" s="78">
        <f t="shared" si="9"/>
        <v>0</v>
      </c>
      <c r="I50" s="195">
        <f t="shared" si="9"/>
        <v>0</v>
      </c>
      <c r="J50" s="30"/>
      <c r="K50" s="27"/>
      <c r="L50" s="243"/>
      <c r="M50" s="243"/>
      <c r="N50" s="213"/>
      <c r="O50" s="78"/>
      <c r="P50" s="31"/>
      <c r="Q50" s="243"/>
      <c r="R50" s="243"/>
      <c r="S50" s="218"/>
      <c r="T50" s="56"/>
      <c r="U50" s="47"/>
      <c r="V50" s="243"/>
      <c r="W50" s="243"/>
      <c r="X50" s="218"/>
      <c r="Y50" s="56"/>
      <c r="Z50" s="47"/>
      <c r="AA50" s="243"/>
      <c r="AB50" s="243"/>
      <c r="AC50" s="160"/>
      <c r="AD50" s="79"/>
    </row>
    <row r="51" spans="1:29" s="15" customFormat="1" ht="16.5" customHeight="1">
      <c r="A51" s="54" t="s">
        <v>34</v>
      </c>
      <c r="B51" s="36"/>
      <c r="C51" s="37"/>
      <c r="D51" s="34">
        <f>SUM(D60:D66,F57,F54)</f>
        <v>0</v>
      </c>
      <c r="E51" s="34">
        <f>SUM(E60:E66)</f>
        <v>0</v>
      </c>
      <c r="F51" s="39">
        <f>SUM(F60:F66)</f>
        <v>0</v>
      </c>
      <c r="G51" s="34">
        <f>SUM(G60:G66)</f>
        <v>0</v>
      </c>
      <c r="H51" s="34">
        <f>SUM(H60:H66)</f>
        <v>0</v>
      </c>
      <c r="I51" s="190">
        <f>SUM(I60:I66)</f>
        <v>0</v>
      </c>
      <c r="J51" s="30"/>
      <c r="K51" s="27"/>
      <c r="L51" s="243"/>
      <c r="M51" s="243"/>
      <c r="N51" s="213"/>
      <c r="O51" s="78"/>
      <c r="P51" s="31"/>
      <c r="Q51" s="243"/>
      <c r="R51" s="243"/>
      <c r="S51" s="218"/>
      <c r="T51" s="56"/>
      <c r="U51" s="47"/>
      <c r="V51" s="243"/>
      <c r="W51" s="243"/>
      <c r="X51" s="218"/>
      <c r="Y51" s="56"/>
      <c r="Z51" s="47"/>
      <c r="AA51" s="243"/>
      <c r="AB51" s="243"/>
      <c r="AC51" s="160"/>
    </row>
    <row r="52" spans="1:29" s="15" customFormat="1" ht="16.5" customHeight="1">
      <c r="A52" s="80"/>
      <c r="B52" s="5" t="s">
        <v>163</v>
      </c>
      <c r="C52" s="270"/>
      <c r="D52" s="271"/>
      <c r="E52" s="272"/>
      <c r="F52" s="39">
        <f aca="true" t="shared" si="10" ref="F52:F92">G52+H52+I52</f>
        <v>0</v>
      </c>
      <c r="G52" s="34"/>
      <c r="H52" s="64"/>
      <c r="I52" s="194"/>
      <c r="J52" s="56">
        <f>0.7*J51</f>
        <v>0</v>
      </c>
      <c r="K52" s="47">
        <f>0.7*K51</f>
        <v>0</v>
      </c>
      <c r="L52" s="28"/>
      <c r="M52" s="28"/>
      <c r="N52" s="213">
        <f>0.7*N51</f>
        <v>0</v>
      </c>
      <c r="O52" s="56">
        <f>0.6*O51</f>
        <v>0</v>
      </c>
      <c r="P52" s="47"/>
      <c r="Q52" s="28"/>
      <c r="R52" s="28"/>
      <c r="S52" s="213">
        <f>0.6*S51</f>
        <v>0</v>
      </c>
      <c r="T52" s="56">
        <f>0.4*T51</f>
        <v>0</v>
      </c>
      <c r="U52" s="47"/>
      <c r="V52" s="28"/>
      <c r="W52" s="28"/>
      <c r="X52" s="213">
        <f>0.4*X51</f>
        <v>0</v>
      </c>
      <c r="Y52" s="56">
        <f>0.3*Y51</f>
        <v>0</v>
      </c>
      <c r="Z52" s="47"/>
      <c r="AA52" s="28"/>
      <c r="AB52" s="28"/>
      <c r="AC52" s="160">
        <f>0.3*AC51</f>
        <v>0</v>
      </c>
    </row>
    <row r="53" spans="1:29" s="15" customFormat="1" ht="16.5" customHeight="1">
      <c r="A53" s="80"/>
      <c r="B53" s="252" t="s">
        <v>84</v>
      </c>
      <c r="C53" s="273"/>
      <c r="D53" s="274"/>
      <c r="E53" s="275"/>
      <c r="F53" s="39">
        <f t="shared" si="10"/>
        <v>0</v>
      </c>
      <c r="G53" s="34"/>
      <c r="H53" s="64"/>
      <c r="I53" s="194"/>
      <c r="J53" s="56">
        <f>0.3*J51</f>
        <v>0</v>
      </c>
      <c r="K53" s="47">
        <f>0.3*K51</f>
        <v>0</v>
      </c>
      <c r="L53" s="28"/>
      <c r="M53" s="28"/>
      <c r="N53" s="213">
        <f>0.3*N51</f>
        <v>0</v>
      </c>
      <c r="O53" s="56">
        <f>0.4*O51</f>
        <v>0</v>
      </c>
      <c r="P53" s="47"/>
      <c r="Q53" s="28"/>
      <c r="R53" s="28"/>
      <c r="S53" s="213">
        <f>0.4*S51</f>
        <v>0</v>
      </c>
      <c r="T53" s="56">
        <f>0.6*T51</f>
        <v>0</v>
      </c>
      <c r="U53" s="47"/>
      <c r="V53" s="28"/>
      <c r="W53" s="28"/>
      <c r="X53" s="213">
        <f>0.6*X51</f>
        <v>0</v>
      </c>
      <c r="Y53" s="56">
        <f>0.7*Y51</f>
        <v>0</v>
      </c>
      <c r="Z53" s="47"/>
      <c r="AA53" s="28"/>
      <c r="AB53" s="28"/>
      <c r="AC53" s="160">
        <f>0.7*AC51</f>
        <v>0</v>
      </c>
    </row>
    <row r="54" spans="1:29" s="15" customFormat="1" ht="16.5" customHeight="1">
      <c r="A54" s="265" t="s">
        <v>45</v>
      </c>
      <c r="B54" s="81" t="s">
        <v>38</v>
      </c>
      <c r="C54" s="82"/>
      <c r="D54" s="29"/>
      <c r="E54" s="29"/>
      <c r="F54" s="39">
        <f t="shared" si="10"/>
        <v>0</v>
      </c>
      <c r="G54" s="60"/>
      <c r="H54" s="60"/>
      <c r="I54" s="196"/>
      <c r="J54" s="40"/>
      <c r="K54" s="29"/>
      <c r="L54" s="242"/>
      <c r="M54" s="242"/>
      <c r="N54" s="212"/>
      <c r="O54" s="46"/>
      <c r="P54" s="34"/>
      <c r="Q54" s="242"/>
      <c r="R54" s="242"/>
      <c r="S54" s="219"/>
      <c r="T54" s="46"/>
      <c r="U54" s="34"/>
      <c r="V54" s="242"/>
      <c r="W54" s="242"/>
      <c r="X54" s="219"/>
      <c r="Y54" s="46"/>
      <c r="Z54" s="34"/>
      <c r="AA54" s="242"/>
      <c r="AB54" s="242"/>
      <c r="AC54" s="171"/>
    </row>
    <row r="55" spans="1:29" s="15" customFormat="1" ht="16.5" customHeight="1">
      <c r="A55" s="266"/>
      <c r="B55" s="5" t="s">
        <v>163</v>
      </c>
      <c r="C55" s="270"/>
      <c r="D55" s="271"/>
      <c r="E55" s="272"/>
      <c r="F55" s="39">
        <f t="shared" si="10"/>
        <v>0</v>
      </c>
      <c r="G55" s="34"/>
      <c r="H55" s="64"/>
      <c r="I55" s="194"/>
      <c r="J55" s="56"/>
      <c r="K55" s="47"/>
      <c r="L55" s="28"/>
      <c r="M55" s="28"/>
      <c r="N55" s="213"/>
      <c r="O55" s="56"/>
      <c r="P55" s="47"/>
      <c r="Q55" s="28"/>
      <c r="R55" s="28"/>
      <c r="S55" s="213"/>
      <c r="T55" s="56"/>
      <c r="U55" s="47"/>
      <c r="V55" s="28"/>
      <c r="W55" s="28"/>
      <c r="X55" s="213"/>
      <c r="Y55" s="56"/>
      <c r="Z55" s="47"/>
      <c r="AA55" s="28"/>
      <c r="AB55" s="28"/>
      <c r="AC55" s="160"/>
    </row>
    <row r="56" spans="1:29" s="15" customFormat="1" ht="16.5" customHeight="1">
      <c r="A56" s="267"/>
      <c r="B56" s="252" t="s">
        <v>84</v>
      </c>
      <c r="C56" s="273"/>
      <c r="D56" s="274"/>
      <c r="E56" s="275"/>
      <c r="F56" s="39">
        <f t="shared" si="10"/>
        <v>0</v>
      </c>
      <c r="G56" s="34"/>
      <c r="H56" s="64"/>
      <c r="I56" s="194"/>
      <c r="J56" s="56"/>
      <c r="K56" s="47"/>
      <c r="L56" s="28"/>
      <c r="M56" s="28"/>
      <c r="N56" s="213"/>
      <c r="O56" s="56"/>
      <c r="P56" s="47"/>
      <c r="Q56" s="28"/>
      <c r="R56" s="28"/>
      <c r="S56" s="213"/>
      <c r="T56" s="56"/>
      <c r="U56" s="47"/>
      <c r="V56" s="28"/>
      <c r="W56" s="28"/>
      <c r="X56" s="213"/>
      <c r="Y56" s="56"/>
      <c r="Z56" s="47"/>
      <c r="AA56" s="28"/>
      <c r="AB56" s="28"/>
      <c r="AC56" s="160"/>
    </row>
    <row r="57" spans="1:29" s="15" customFormat="1" ht="16.5" customHeight="1">
      <c r="A57" s="265" t="s">
        <v>44</v>
      </c>
      <c r="B57" s="81" t="s">
        <v>37</v>
      </c>
      <c r="C57" s="37"/>
      <c r="D57" s="29"/>
      <c r="E57" s="29"/>
      <c r="F57" s="39">
        <f t="shared" si="10"/>
        <v>0</v>
      </c>
      <c r="G57" s="60"/>
      <c r="H57" s="60"/>
      <c r="I57" s="196"/>
      <c r="J57" s="40"/>
      <c r="K57" s="29"/>
      <c r="L57" s="242"/>
      <c r="M57" s="242"/>
      <c r="N57" s="212"/>
      <c r="O57" s="46"/>
      <c r="P57" s="34"/>
      <c r="Q57" s="242"/>
      <c r="R57" s="242"/>
      <c r="S57" s="219"/>
      <c r="T57" s="46"/>
      <c r="U57" s="34"/>
      <c r="V57" s="242"/>
      <c r="W57" s="242"/>
      <c r="X57" s="219"/>
      <c r="Y57" s="46"/>
      <c r="Z57" s="34"/>
      <c r="AA57" s="242"/>
      <c r="AB57" s="242"/>
      <c r="AC57" s="171"/>
    </row>
    <row r="58" spans="1:29" s="15" customFormat="1" ht="16.5" customHeight="1">
      <c r="A58" s="266"/>
      <c r="B58" s="5" t="s">
        <v>163</v>
      </c>
      <c r="C58" s="270"/>
      <c r="D58" s="271"/>
      <c r="E58" s="272"/>
      <c r="F58" s="39">
        <f t="shared" si="10"/>
        <v>0</v>
      </c>
      <c r="G58" s="34"/>
      <c r="H58" s="64"/>
      <c r="I58" s="194"/>
      <c r="J58" s="56"/>
      <c r="K58" s="47"/>
      <c r="L58" s="28"/>
      <c r="M58" s="28"/>
      <c r="N58" s="213"/>
      <c r="O58" s="56"/>
      <c r="P58" s="47"/>
      <c r="Q58" s="28"/>
      <c r="R58" s="28"/>
      <c r="S58" s="213"/>
      <c r="T58" s="56"/>
      <c r="U58" s="47"/>
      <c r="V58" s="28"/>
      <c r="W58" s="28"/>
      <c r="X58" s="213"/>
      <c r="Y58" s="56"/>
      <c r="Z58" s="47"/>
      <c r="AA58" s="28"/>
      <c r="AB58" s="28"/>
      <c r="AC58" s="160"/>
    </row>
    <row r="59" spans="1:29" s="15" customFormat="1" ht="16.5" customHeight="1">
      <c r="A59" s="267"/>
      <c r="B59" s="252" t="s">
        <v>84</v>
      </c>
      <c r="C59" s="273"/>
      <c r="D59" s="274"/>
      <c r="E59" s="275"/>
      <c r="F59" s="39">
        <f t="shared" si="10"/>
        <v>0</v>
      </c>
      <c r="G59" s="34"/>
      <c r="H59" s="64"/>
      <c r="I59" s="194"/>
      <c r="J59" s="56"/>
      <c r="K59" s="47"/>
      <c r="L59" s="28"/>
      <c r="M59" s="28"/>
      <c r="N59" s="213"/>
      <c r="O59" s="56"/>
      <c r="P59" s="47"/>
      <c r="Q59" s="28"/>
      <c r="R59" s="28"/>
      <c r="S59" s="213"/>
      <c r="T59" s="56"/>
      <c r="U59" s="47"/>
      <c r="V59" s="28"/>
      <c r="W59" s="28"/>
      <c r="X59" s="213"/>
      <c r="Y59" s="56"/>
      <c r="Z59" s="47"/>
      <c r="AA59" s="28"/>
      <c r="AB59" s="28"/>
      <c r="AC59" s="160"/>
    </row>
    <row r="60" spans="1:29" ht="16.5" customHeight="1">
      <c r="A60" s="84" t="s">
        <v>77</v>
      </c>
      <c r="B60" s="69"/>
      <c r="C60" s="254"/>
      <c r="D60" s="185">
        <f>SUM(E60:F60)</f>
        <v>0</v>
      </c>
      <c r="E60" s="255">
        <f>F60*0.5</f>
        <v>0</v>
      </c>
      <c r="F60" s="39">
        <f t="shared" si="10"/>
        <v>0</v>
      </c>
      <c r="G60" s="34"/>
      <c r="H60" s="60"/>
      <c r="I60" s="194"/>
      <c r="J60" s="30"/>
      <c r="K60" s="27"/>
      <c r="L60" s="243"/>
      <c r="M60" s="243"/>
      <c r="N60" s="213"/>
      <c r="O60" s="216"/>
      <c r="P60" s="48"/>
      <c r="Q60" s="243"/>
      <c r="R60" s="243"/>
      <c r="S60" s="218"/>
      <c r="T60" s="56"/>
      <c r="U60" s="47"/>
      <c r="V60" s="243"/>
      <c r="W60" s="243"/>
      <c r="X60" s="218"/>
      <c r="Y60" s="56"/>
      <c r="Z60" s="47"/>
      <c r="AA60" s="243"/>
      <c r="AB60" s="243"/>
      <c r="AC60" s="160"/>
    </row>
    <row r="61" spans="1:29" ht="16.5" customHeight="1">
      <c r="A61" s="85"/>
      <c r="B61" s="5" t="s">
        <v>163</v>
      </c>
      <c r="C61" s="270"/>
      <c r="D61" s="271"/>
      <c r="E61" s="272"/>
      <c r="F61" s="39">
        <f t="shared" si="10"/>
        <v>0</v>
      </c>
      <c r="G61" s="34"/>
      <c r="H61" s="64"/>
      <c r="I61" s="194"/>
      <c r="J61" s="56"/>
      <c r="K61" s="47"/>
      <c r="L61" s="28"/>
      <c r="M61" s="28"/>
      <c r="N61" s="213"/>
      <c r="O61" s="56"/>
      <c r="P61" s="47"/>
      <c r="Q61" s="28"/>
      <c r="R61" s="28"/>
      <c r="S61" s="213"/>
      <c r="T61" s="56"/>
      <c r="U61" s="47"/>
      <c r="V61" s="28"/>
      <c r="W61" s="28"/>
      <c r="X61" s="213"/>
      <c r="Y61" s="56"/>
      <c r="Z61" s="47"/>
      <c r="AA61" s="28"/>
      <c r="AB61" s="28"/>
      <c r="AC61" s="160"/>
    </row>
    <row r="62" spans="1:29" ht="16.5" customHeight="1">
      <c r="A62" s="86"/>
      <c r="B62" s="252" t="s">
        <v>84</v>
      </c>
      <c r="C62" s="273"/>
      <c r="D62" s="274"/>
      <c r="E62" s="275"/>
      <c r="F62" s="39">
        <f t="shared" si="10"/>
        <v>0</v>
      </c>
      <c r="G62" s="34"/>
      <c r="H62" s="64"/>
      <c r="I62" s="194"/>
      <c r="J62" s="56"/>
      <c r="K62" s="47"/>
      <c r="L62" s="28"/>
      <c r="M62" s="28"/>
      <c r="N62" s="213"/>
      <c r="O62" s="56"/>
      <c r="P62" s="47"/>
      <c r="Q62" s="28"/>
      <c r="R62" s="28"/>
      <c r="S62" s="213"/>
      <c r="T62" s="56"/>
      <c r="U62" s="47"/>
      <c r="V62" s="28"/>
      <c r="W62" s="28"/>
      <c r="X62" s="213"/>
      <c r="Y62" s="56"/>
      <c r="Z62" s="47"/>
      <c r="AA62" s="28"/>
      <c r="AB62" s="28"/>
      <c r="AC62" s="160"/>
    </row>
    <row r="63" spans="1:29" ht="16.5" customHeight="1">
      <c r="A63" s="73" t="s">
        <v>78</v>
      </c>
      <c r="B63" s="87"/>
      <c r="C63" s="256"/>
      <c r="D63" s="119">
        <f>SUM(E63:F63)</f>
        <v>0</v>
      </c>
      <c r="E63" s="255">
        <f>F63*0.5</f>
        <v>0</v>
      </c>
      <c r="F63" s="39">
        <f t="shared" si="10"/>
        <v>0</v>
      </c>
      <c r="G63" s="34"/>
      <c r="H63" s="60"/>
      <c r="I63" s="197"/>
      <c r="J63" s="97"/>
      <c r="K63" s="89"/>
      <c r="L63" s="101"/>
      <c r="M63" s="101"/>
      <c r="N63" s="232"/>
      <c r="O63" s="229"/>
      <c r="P63" s="92"/>
      <c r="Q63" s="101"/>
      <c r="R63" s="101"/>
      <c r="S63" s="236"/>
      <c r="T63" s="91"/>
      <c r="U63" s="93"/>
      <c r="V63" s="101"/>
      <c r="W63" s="101"/>
      <c r="X63" s="236"/>
      <c r="Y63" s="91"/>
      <c r="Z63" s="93"/>
      <c r="AA63" s="101"/>
      <c r="AB63" s="101"/>
      <c r="AC63" s="163"/>
    </row>
    <row r="64" spans="1:29" ht="16.5" customHeight="1">
      <c r="A64" s="85"/>
      <c r="B64" s="5" t="s">
        <v>163</v>
      </c>
      <c r="C64" s="270"/>
      <c r="D64" s="271"/>
      <c r="E64" s="272"/>
      <c r="F64" s="39">
        <f t="shared" si="10"/>
        <v>0</v>
      </c>
      <c r="G64" s="34"/>
      <c r="H64" s="64"/>
      <c r="I64" s="194"/>
      <c r="J64" s="56"/>
      <c r="K64" s="47"/>
      <c r="L64" s="28"/>
      <c r="M64" s="28"/>
      <c r="N64" s="213"/>
      <c r="O64" s="56"/>
      <c r="P64" s="47"/>
      <c r="Q64" s="28"/>
      <c r="R64" s="28"/>
      <c r="S64" s="213"/>
      <c r="T64" s="56"/>
      <c r="U64" s="47"/>
      <c r="V64" s="28"/>
      <c r="W64" s="28"/>
      <c r="X64" s="213"/>
      <c r="Y64" s="56"/>
      <c r="Z64" s="47"/>
      <c r="AA64" s="28"/>
      <c r="AB64" s="28"/>
      <c r="AC64" s="160"/>
    </row>
    <row r="65" spans="1:29" ht="16.5" customHeight="1">
      <c r="A65" s="86"/>
      <c r="B65" s="252" t="s">
        <v>84</v>
      </c>
      <c r="C65" s="273"/>
      <c r="D65" s="274"/>
      <c r="E65" s="275"/>
      <c r="F65" s="39">
        <f t="shared" si="10"/>
        <v>0</v>
      </c>
      <c r="G65" s="34"/>
      <c r="H65" s="64"/>
      <c r="I65" s="194"/>
      <c r="J65" s="56"/>
      <c r="K65" s="47"/>
      <c r="L65" s="28"/>
      <c r="M65" s="28"/>
      <c r="N65" s="213"/>
      <c r="O65" s="56"/>
      <c r="P65" s="47"/>
      <c r="Q65" s="28"/>
      <c r="R65" s="28"/>
      <c r="S65" s="213"/>
      <c r="T65" s="56"/>
      <c r="U65" s="47"/>
      <c r="V65" s="28"/>
      <c r="W65" s="28"/>
      <c r="X65" s="213"/>
      <c r="Y65" s="56"/>
      <c r="Z65" s="47"/>
      <c r="AA65" s="28"/>
      <c r="AB65" s="28"/>
      <c r="AC65" s="160"/>
    </row>
    <row r="66" spans="1:29" ht="16.5" customHeight="1">
      <c r="A66" s="94" t="s">
        <v>123</v>
      </c>
      <c r="B66" s="69" t="s">
        <v>122</v>
      </c>
      <c r="C66" s="37"/>
      <c r="D66" s="38">
        <f>SUM(E66:F66)</f>
        <v>0</v>
      </c>
      <c r="E66" s="29">
        <f>F66*0.5</f>
        <v>0</v>
      </c>
      <c r="F66" s="39">
        <f t="shared" si="10"/>
        <v>0</v>
      </c>
      <c r="G66" s="34"/>
      <c r="H66" s="60"/>
      <c r="I66" s="190"/>
      <c r="J66" s="40"/>
      <c r="K66" s="29"/>
      <c r="L66" s="242"/>
      <c r="M66" s="242"/>
      <c r="N66" s="212"/>
      <c r="O66" s="230"/>
      <c r="P66" s="83"/>
      <c r="Q66" s="242"/>
      <c r="R66" s="242"/>
      <c r="S66" s="219"/>
      <c r="T66" s="46"/>
      <c r="U66" s="34"/>
      <c r="V66" s="242"/>
      <c r="W66" s="242"/>
      <c r="X66" s="219"/>
      <c r="Y66" s="46"/>
      <c r="Z66" s="34"/>
      <c r="AA66" s="242"/>
      <c r="AB66" s="242"/>
      <c r="AC66" s="161"/>
    </row>
    <row r="67" spans="1:29" ht="16.5" customHeight="1">
      <c r="A67" s="85"/>
      <c r="B67" s="5" t="s">
        <v>163</v>
      </c>
      <c r="C67" s="270"/>
      <c r="D67" s="271"/>
      <c r="E67" s="272"/>
      <c r="F67" s="39">
        <f t="shared" si="10"/>
        <v>0</v>
      </c>
      <c r="G67" s="34"/>
      <c r="H67" s="64"/>
      <c r="I67" s="194"/>
      <c r="J67" s="56"/>
      <c r="K67" s="47"/>
      <c r="L67" s="28"/>
      <c r="M67" s="28"/>
      <c r="N67" s="213"/>
      <c r="O67" s="56"/>
      <c r="P67" s="47"/>
      <c r="Q67" s="28"/>
      <c r="R67" s="28"/>
      <c r="S67" s="213"/>
      <c r="T67" s="56"/>
      <c r="U67" s="47"/>
      <c r="V67" s="28"/>
      <c r="W67" s="28"/>
      <c r="X67" s="213"/>
      <c r="Y67" s="56"/>
      <c r="Z67" s="47"/>
      <c r="AA67" s="28"/>
      <c r="AB67" s="28"/>
      <c r="AC67" s="160"/>
    </row>
    <row r="68" spans="1:29" ht="16.5" customHeight="1">
      <c r="A68" s="86"/>
      <c r="B68" s="252" t="s">
        <v>84</v>
      </c>
      <c r="C68" s="273"/>
      <c r="D68" s="274"/>
      <c r="E68" s="275"/>
      <c r="F68" s="39">
        <f t="shared" si="10"/>
        <v>0</v>
      </c>
      <c r="G68" s="34"/>
      <c r="H68" s="64"/>
      <c r="I68" s="194"/>
      <c r="J68" s="56"/>
      <c r="K68" s="47"/>
      <c r="L68" s="28"/>
      <c r="M68" s="28"/>
      <c r="N68" s="213"/>
      <c r="O68" s="56"/>
      <c r="P68" s="47"/>
      <c r="Q68" s="28"/>
      <c r="R68" s="28"/>
      <c r="S68" s="213"/>
      <c r="T68" s="56"/>
      <c r="U68" s="47"/>
      <c r="V68" s="28"/>
      <c r="W68" s="28"/>
      <c r="X68" s="213"/>
      <c r="Y68" s="56"/>
      <c r="Z68" s="47"/>
      <c r="AA68" s="28"/>
      <c r="AB68" s="28"/>
      <c r="AC68" s="160"/>
    </row>
    <row r="69" spans="1:29" s="15" customFormat="1" ht="16.5" customHeight="1">
      <c r="A69" s="54" t="s">
        <v>35</v>
      </c>
      <c r="B69" s="36"/>
      <c r="C69" s="37"/>
      <c r="D69" s="34">
        <f>SUM(D78:D84,F75,F72)</f>
        <v>0</v>
      </c>
      <c r="E69" s="34">
        <f>SUM(E78:E84)</f>
        <v>0</v>
      </c>
      <c r="F69" s="39">
        <f>SUM(F78:F84)</f>
        <v>0</v>
      </c>
      <c r="G69" s="34">
        <f>SUM(G78:G84)</f>
        <v>0</v>
      </c>
      <c r="H69" s="34">
        <f>SUM(H78:H84)</f>
        <v>0</v>
      </c>
      <c r="I69" s="190">
        <f>SUM(I78:I84)</f>
        <v>0</v>
      </c>
      <c r="J69" s="30"/>
      <c r="K69" s="27"/>
      <c r="L69" s="243"/>
      <c r="M69" s="243"/>
      <c r="N69" s="213"/>
      <c r="O69" s="78"/>
      <c r="P69" s="31"/>
      <c r="Q69" s="243"/>
      <c r="R69" s="243"/>
      <c r="S69" s="218"/>
      <c r="T69" s="56"/>
      <c r="U69" s="47"/>
      <c r="V69" s="243"/>
      <c r="W69" s="243"/>
      <c r="X69" s="218"/>
      <c r="Y69" s="56"/>
      <c r="Z69" s="47"/>
      <c r="AA69" s="243"/>
      <c r="AB69" s="243"/>
      <c r="AC69" s="160"/>
    </row>
    <row r="70" spans="1:29" s="15" customFormat="1" ht="16.5" customHeight="1">
      <c r="A70" s="80"/>
      <c r="B70" s="5" t="s">
        <v>163</v>
      </c>
      <c r="C70" s="270"/>
      <c r="D70" s="271"/>
      <c r="E70" s="272"/>
      <c r="F70" s="39">
        <f t="shared" si="10"/>
        <v>0</v>
      </c>
      <c r="G70" s="34"/>
      <c r="H70" s="64"/>
      <c r="I70" s="194"/>
      <c r="J70" s="56"/>
      <c r="K70" s="47"/>
      <c r="L70" s="28"/>
      <c r="M70" s="28"/>
      <c r="N70" s="213"/>
      <c r="O70" s="56"/>
      <c r="P70" s="47"/>
      <c r="Q70" s="28"/>
      <c r="R70" s="28"/>
      <c r="S70" s="213"/>
      <c r="T70" s="56"/>
      <c r="U70" s="47"/>
      <c r="V70" s="28"/>
      <c r="W70" s="28"/>
      <c r="X70" s="213"/>
      <c r="Y70" s="56"/>
      <c r="Z70" s="47"/>
      <c r="AA70" s="28"/>
      <c r="AB70" s="28"/>
      <c r="AC70" s="160"/>
    </row>
    <row r="71" spans="1:29" s="15" customFormat="1" ht="16.5" customHeight="1">
      <c r="A71" s="80"/>
      <c r="B71" s="252" t="s">
        <v>84</v>
      </c>
      <c r="C71" s="273"/>
      <c r="D71" s="274"/>
      <c r="E71" s="275"/>
      <c r="F71" s="39">
        <f t="shared" si="10"/>
        <v>0</v>
      </c>
      <c r="G71" s="34"/>
      <c r="H71" s="64"/>
      <c r="I71" s="194"/>
      <c r="J71" s="56"/>
      <c r="K71" s="47"/>
      <c r="L71" s="28"/>
      <c r="M71" s="28"/>
      <c r="N71" s="213"/>
      <c r="O71" s="56"/>
      <c r="P71" s="47"/>
      <c r="Q71" s="28"/>
      <c r="R71" s="28"/>
      <c r="S71" s="213"/>
      <c r="T71" s="56"/>
      <c r="U71" s="47"/>
      <c r="V71" s="28"/>
      <c r="W71" s="28"/>
      <c r="X71" s="213"/>
      <c r="Y71" s="56"/>
      <c r="Z71" s="47"/>
      <c r="AA71" s="28"/>
      <c r="AB71" s="28"/>
      <c r="AC71" s="160"/>
    </row>
    <row r="72" spans="1:29" s="15" customFormat="1" ht="16.5" customHeight="1">
      <c r="A72" s="265" t="s">
        <v>47</v>
      </c>
      <c r="B72" s="81" t="s">
        <v>38</v>
      </c>
      <c r="C72" s="82"/>
      <c r="D72" s="29"/>
      <c r="E72" s="29"/>
      <c r="F72" s="39">
        <f t="shared" si="10"/>
        <v>0</v>
      </c>
      <c r="G72" s="60"/>
      <c r="H72" s="60"/>
      <c r="I72" s="196"/>
      <c r="J72" s="40"/>
      <c r="K72" s="29"/>
      <c r="L72" s="242"/>
      <c r="M72" s="242"/>
      <c r="N72" s="212"/>
      <c r="O72" s="46"/>
      <c r="P72" s="34"/>
      <c r="Q72" s="242"/>
      <c r="R72" s="242"/>
      <c r="S72" s="219"/>
      <c r="T72" s="46"/>
      <c r="U72" s="34"/>
      <c r="V72" s="242"/>
      <c r="W72" s="242"/>
      <c r="X72" s="219"/>
      <c r="Y72" s="46"/>
      <c r="Z72" s="34"/>
      <c r="AA72" s="242"/>
      <c r="AB72" s="242"/>
      <c r="AC72" s="171"/>
    </row>
    <row r="73" spans="1:29" s="15" customFormat="1" ht="16.5" customHeight="1">
      <c r="A73" s="266"/>
      <c r="B73" s="5" t="s">
        <v>163</v>
      </c>
      <c r="C73" s="270"/>
      <c r="D73" s="271"/>
      <c r="E73" s="272"/>
      <c r="F73" s="39">
        <f t="shared" si="10"/>
        <v>0</v>
      </c>
      <c r="G73" s="34"/>
      <c r="H73" s="64"/>
      <c r="I73" s="194"/>
      <c r="J73" s="56"/>
      <c r="K73" s="47"/>
      <c r="L73" s="28"/>
      <c r="M73" s="28"/>
      <c r="N73" s="213"/>
      <c r="O73" s="56"/>
      <c r="P73" s="47"/>
      <c r="Q73" s="28"/>
      <c r="R73" s="28"/>
      <c r="S73" s="213"/>
      <c r="T73" s="56"/>
      <c r="U73" s="47"/>
      <c r="V73" s="28"/>
      <c r="W73" s="28"/>
      <c r="X73" s="213"/>
      <c r="Y73" s="56"/>
      <c r="Z73" s="47"/>
      <c r="AA73" s="28"/>
      <c r="AB73" s="28"/>
      <c r="AC73" s="160"/>
    </row>
    <row r="74" spans="1:29" s="15" customFormat="1" ht="16.5" customHeight="1">
      <c r="A74" s="267"/>
      <c r="B74" s="252" t="s">
        <v>84</v>
      </c>
      <c r="C74" s="273"/>
      <c r="D74" s="274"/>
      <c r="E74" s="275"/>
      <c r="F74" s="39">
        <f t="shared" si="10"/>
        <v>0</v>
      </c>
      <c r="G74" s="34"/>
      <c r="H74" s="64"/>
      <c r="I74" s="194"/>
      <c r="J74" s="56"/>
      <c r="K74" s="47"/>
      <c r="L74" s="28"/>
      <c r="M74" s="28"/>
      <c r="N74" s="213"/>
      <c r="O74" s="56"/>
      <c r="P74" s="47"/>
      <c r="Q74" s="28"/>
      <c r="R74" s="28"/>
      <c r="S74" s="213"/>
      <c r="T74" s="56"/>
      <c r="U74" s="47"/>
      <c r="V74" s="28"/>
      <c r="W74" s="28"/>
      <c r="X74" s="213"/>
      <c r="Y74" s="56"/>
      <c r="Z74" s="47"/>
      <c r="AA74" s="28"/>
      <c r="AB74" s="28"/>
      <c r="AC74" s="160"/>
    </row>
    <row r="75" spans="1:29" s="15" customFormat="1" ht="16.5" customHeight="1">
      <c r="A75" s="265" t="s">
        <v>46</v>
      </c>
      <c r="B75" s="81" t="s">
        <v>37</v>
      </c>
      <c r="C75" s="37"/>
      <c r="D75" s="29"/>
      <c r="E75" s="29"/>
      <c r="F75" s="39">
        <f t="shared" si="10"/>
        <v>0</v>
      </c>
      <c r="G75" s="60"/>
      <c r="H75" s="60"/>
      <c r="I75" s="196"/>
      <c r="J75" s="40"/>
      <c r="K75" s="29"/>
      <c r="L75" s="242"/>
      <c r="M75" s="242"/>
      <c r="N75" s="212"/>
      <c r="O75" s="46"/>
      <c r="P75" s="34"/>
      <c r="Q75" s="242"/>
      <c r="R75" s="242"/>
      <c r="S75" s="219"/>
      <c r="T75" s="46"/>
      <c r="U75" s="34"/>
      <c r="V75" s="242"/>
      <c r="W75" s="242"/>
      <c r="X75" s="219"/>
      <c r="Y75" s="46"/>
      <c r="Z75" s="34"/>
      <c r="AA75" s="242"/>
      <c r="AB75" s="242"/>
      <c r="AC75" s="171"/>
    </row>
    <row r="76" spans="1:29" s="15" customFormat="1" ht="16.5" customHeight="1">
      <c r="A76" s="266"/>
      <c r="B76" s="5" t="s">
        <v>163</v>
      </c>
      <c r="C76" s="270"/>
      <c r="D76" s="271"/>
      <c r="E76" s="272"/>
      <c r="F76" s="39">
        <f t="shared" si="10"/>
        <v>0</v>
      </c>
      <c r="G76" s="34"/>
      <c r="H76" s="64"/>
      <c r="I76" s="194"/>
      <c r="J76" s="56"/>
      <c r="K76" s="47"/>
      <c r="L76" s="28"/>
      <c r="M76" s="28"/>
      <c r="N76" s="213"/>
      <c r="O76" s="56"/>
      <c r="P76" s="47"/>
      <c r="Q76" s="28"/>
      <c r="R76" s="28"/>
      <c r="S76" s="213"/>
      <c r="T76" s="56"/>
      <c r="U76" s="47"/>
      <c r="V76" s="28"/>
      <c r="W76" s="28"/>
      <c r="X76" s="213"/>
      <c r="Y76" s="56"/>
      <c r="Z76" s="47"/>
      <c r="AA76" s="28"/>
      <c r="AB76" s="28"/>
      <c r="AC76" s="160"/>
    </row>
    <row r="77" spans="1:29" s="15" customFormat="1" ht="16.5" customHeight="1">
      <c r="A77" s="267"/>
      <c r="B77" s="252" t="s">
        <v>84</v>
      </c>
      <c r="C77" s="273"/>
      <c r="D77" s="274"/>
      <c r="E77" s="275"/>
      <c r="F77" s="39">
        <f t="shared" si="10"/>
        <v>0</v>
      </c>
      <c r="G77" s="34"/>
      <c r="H77" s="64"/>
      <c r="I77" s="194"/>
      <c r="J77" s="56"/>
      <c r="K77" s="47"/>
      <c r="L77" s="28"/>
      <c r="M77" s="28"/>
      <c r="N77" s="213"/>
      <c r="O77" s="56"/>
      <c r="P77" s="47"/>
      <c r="Q77" s="28"/>
      <c r="R77" s="28"/>
      <c r="S77" s="213"/>
      <c r="T77" s="56"/>
      <c r="U77" s="47"/>
      <c r="V77" s="28"/>
      <c r="W77" s="28"/>
      <c r="X77" s="213"/>
      <c r="Y77" s="56"/>
      <c r="Z77" s="47"/>
      <c r="AA77" s="28"/>
      <c r="AB77" s="28"/>
      <c r="AC77" s="160"/>
    </row>
    <row r="78" spans="1:29" ht="16.5" customHeight="1">
      <c r="A78" s="84" t="s">
        <v>79</v>
      </c>
      <c r="B78" s="69"/>
      <c r="C78" s="254"/>
      <c r="D78" s="185">
        <f>SUM(E78:F78)</f>
        <v>0</v>
      </c>
      <c r="E78" s="255">
        <f>F78*0.5</f>
        <v>0</v>
      </c>
      <c r="F78" s="39">
        <f t="shared" si="10"/>
        <v>0</v>
      </c>
      <c r="G78" s="34"/>
      <c r="H78" s="60"/>
      <c r="I78" s="194"/>
      <c r="J78" s="30"/>
      <c r="K78" s="27"/>
      <c r="L78" s="243"/>
      <c r="M78" s="243"/>
      <c r="N78" s="213"/>
      <c r="O78" s="216"/>
      <c r="P78" s="48"/>
      <c r="Q78" s="243"/>
      <c r="R78" s="243"/>
      <c r="S78" s="218"/>
      <c r="T78" s="56"/>
      <c r="U78" s="47"/>
      <c r="V78" s="243"/>
      <c r="W78" s="243"/>
      <c r="X78" s="218"/>
      <c r="Y78" s="56"/>
      <c r="Z78" s="47"/>
      <c r="AA78" s="243"/>
      <c r="AB78" s="243"/>
      <c r="AC78" s="160"/>
    </row>
    <row r="79" spans="1:29" ht="16.5" customHeight="1">
      <c r="A79" s="85"/>
      <c r="B79" s="5" t="s">
        <v>163</v>
      </c>
      <c r="C79" s="270"/>
      <c r="D79" s="271"/>
      <c r="E79" s="272"/>
      <c r="F79" s="39">
        <f t="shared" si="10"/>
        <v>0</v>
      </c>
      <c r="G79" s="34"/>
      <c r="H79" s="64"/>
      <c r="I79" s="194"/>
      <c r="J79" s="56"/>
      <c r="K79" s="47"/>
      <c r="L79" s="28"/>
      <c r="M79" s="28"/>
      <c r="N79" s="213"/>
      <c r="O79" s="56"/>
      <c r="P79" s="47"/>
      <c r="Q79" s="28"/>
      <c r="R79" s="28"/>
      <c r="S79" s="213"/>
      <c r="T79" s="56"/>
      <c r="U79" s="47"/>
      <c r="V79" s="28"/>
      <c r="W79" s="28"/>
      <c r="X79" s="213"/>
      <c r="Y79" s="56"/>
      <c r="Z79" s="47"/>
      <c r="AA79" s="28"/>
      <c r="AB79" s="28"/>
      <c r="AC79" s="160"/>
    </row>
    <row r="80" spans="1:29" ht="16.5" customHeight="1">
      <c r="A80" s="86"/>
      <c r="B80" s="252" t="s">
        <v>84</v>
      </c>
      <c r="C80" s="273"/>
      <c r="D80" s="274"/>
      <c r="E80" s="275"/>
      <c r="F80" s="39">
        <f t="shared" si="10"/>
        <v>0</v>
      </c>
      <c r="G80" s="34"/>
      <c r="H80" s="64"/>
      <c r="I80" s="194"/>
      <c r="J80" s="56"/>
      <c r="K80" s="47"/>
      <c r="L80" s="28"/>
      <c r="M80" s="28"/>
      <c r="N80" s="213"/>
      <c r="O80" s="56"/>
      <c r="P80" s="47"/>
      <c r="Q80" s="28"/>
      <c r="R80" s="28"/>
      <c r="S80" s="213"/>
      <c r="T80" s="56"/>
      <c r="U80" s="47"/>
      <c r="V80" s="28"/>
      <c r="W80" s="28"/>
      <c r="X80" s="213"/>
      <c r="Y80" s="56"/>
      <c r="Z80" s="47"/>
      <c r="AA80" s="28"/>
      <c r="AB80" s="28"/>
      <c r="AC80" s="160"/>
    </row>
    <row r="81" spans="1:29" ht="16.5" customHeight="1">
      <c r="A81" s="73" t="s">
        <v>80</v>
      </c>
      <c r="B81" s="87"/>
      <c r="C81" s="256"/>
      <c r="D81" s="119">
        <f>SUM(E81:F81)</f>
        <v>0</v>
      </c>
      <c r="E81" s="255">
        <f>F81*0.5</f>
        <v>0</v>
      </c>
      <c r="F81" s="39">
        <f t="shared" si="10"/>
        <v>0</v>
      </c>
      <c r="G81" s="34"/>
      <c r="H81" s="60"/>
      <c r="I81" s="197"/>
      <c r="J81" s="97"/>
      <c r="K81" s="89"/>
      <c r="L81" s="101"/>
      <c r="M81" s="101"/>
      <c r="N81" s="232"/>
      <c r="O81" s="229"/>
      <c r="P81" s="92"/>
      <c r="Q81" s="101"/>
      <c r="R81" s="101"/>
      <c r="S81" s="236"/>
      <c r="T81" s="91"/>
      <c r="U81" s="93"/>
      <c r="V81" s="101"/>
      <c r="W81" s="101"/>
      <c r="X81" s="236"/>
      <c r="Y81" s="91"/>
      <c r="Z81" s="93"/>
      <c r="AA81" s="101"/>
      <c r="AB81" s="101"/>
      <c r="AC81" s="163"/>
    </row>
    <row r="82" spans="1:29" ht="16.5" customHeight="1">
      <c r="A82" s="85"/>
      <c r="B82" s="5" t="s">
        <v>163</v>
      </c>
      <c r="C82" s="270"/>
      <c r="D82" s="271"/>
      <c r="E82" s="272"/>
      <c r="F82" s="39">
        <f t="shared" si="10"/>
        <v>0</v>
      </c>
      <c r="G82" s="34"/>
      <c r="H82" s="64"/>
      <c r="I82" s="194"/>
      <c r="J82" s="56"/>
      <c r="K82" s="47"/>
      <c r="L82" s="28"/>
      <c r="M82" s="28"/>
      <c r="N82" s="213"/>
      <c r="O82" s="56"/>
      <c r="P82" s="47"/>
      <c r="Q82" s="28"/>
      <c r="R82" s="28"/>
      <c r="S82" s="213"/>
      <c r="T82" s="56"/>
      <c r="U82" s="47"/>
      <c r="V82" s="28"/>
      <c r="W82" s="28"/>
      <c r="X82" s="213"/>
      <c r="Y82" s="56"/>
      <c r="Z82" s="47"/>
      <c r="AA82" s="28"/>
      <c r="AB82" s="28"/>
      <c r="AC82" s="160"/>
    </row>
    <row r="83" spans="1:29" ht="16.5" customHeight="1">
      <c r="A83" s="86"/>
      <c r="B83" s="252" t="s">
        <v>84</v>
      </c>
      <c r="C83" s="273"/>
      <c r="D83" s="274"/>
      <c r="E83" s="275"/>
      <c r="F83" s="39">
        <f t="shared" si="10"/>
        <v>0</v>
      </c>
      <c r="G83" s="34"/>
      <c r="H83" s="64"/>
      <c r="I83" s="194"/>
      <c r="J83" s="56"/>
      <c r="K83" s="47"/>
      <c r="L83" s="28"/>
      <c r="M83" s="28"/>
      <c r="N83" s="213"/>
      <c r="O83" s="56"/>
      <c r="P83" s="47"/>
      <c r="Q83" s="28"/>
      <c r="R83" s="28"/>
      <c r="S83" s="213"/>
      <c r="T83" s="56"/>
      <c r="U83" s="47"/>
      <c r="V83" s="28"/>
      <c r="W83" s="28"/>
      <c r="X83" s="213"/>
      <c r="Y83" s="56"/>
      <c r="Z83" s="47"/>
      <c r="AA83" s="28"/>
      <c r="AB83" s="28"/>
      <c r="AC83" s="160"/>
    </row>
    <row r="84" spans="1:29" ht="25.5" customHeight="1">
      <c r="A84" s="94" t="s">
        <v>164</v>
      </c>
      <c r="B84" s="69" t="s">
        <v>124</v>
      </c>
      <c r="C84" s="37"/>
      <c r="D84" s="38">
        <f>SUM(E84:F84)</f>
        <v>0</v>
      </c>
      <c r="E84" s="29">
        <f>F84*0.5</f>
        <v>0</v>
      </c>
      <c r="F84" s="39">
        <f t="shared" si="10"/>
        <v>0</v>
      </c>
      <c r="G84" s="34"/>
      <c r="H84" s="60"/>
      <c r="I84" s="190"/>
      <c r="J84" s="40"/>
      <c r="K84" s="29"/>
      <c r="L84" s="242"/>
      <c r="M84" s="242"/>
      <c r="N84" s="212"/>
      <c r="O84" s="230"/>
      <c r="P84" s="83"/>
      <c r="Q84" s="242"/>
      <c r="R84" s="242"/>
      <c r="S84" s="219"/>
      <c r="T84" s="46"/>
      <c r="U84" s="34"/>
      <c r="V84" s="242"/>
      <c r="W84" s="242"/>
      <c r="X84" s="219"/>
      <c r="Y84" s="46"/>
      <c r="Z84" s="34"/>
      <c r="AA84" s="242"/>
      <c r="AB84" s="242"/>
      <c r="AC84" s="161"/>
    </row>
    <row r="85" spans="1:29" ht="16.5" customHeight="1">
      <c r="A85" s="85"/>
      <c r="B85" s="5" t="s">
        <v>163</v>
      </c>
      <c r="C85" s="270"/>
      <c r="D85" s="271"/>
      <c r="E85" s="272"/>
      <c r="F85" s="39">
        <f t="shared" si="10"/>
        <v>0</v>
      </c>
      <c r="G85" s="34"/>
      <c r="H85" s="64"/>
      <c r="I85" s="194"/>
      <c r="J85" s="56"/>
      <c r="K85" s="47"/>
      <c r="L85" s="28"/>
      <c r="M85" s="28"/>
      <c r="N85" s="213"/>
      <c r="O85" s="56"/>
      <c r="P85" s="47"/>
      <c r="Q85" s="28"/>
      <c r="R85" s="28"/>
      <c r="S85" s="213"/>
      <c r="T85" s="56"/>
      <c r="U85" s="47"/>
      <c r="V85" s="28"/>
      <c r="W85" s="28"/>
      <c r="X85" s="213"/>
      <c r="Y85" s="56"/>
      <c r="Z85" s="47"/>
      <c r="AA85" s="28"/>
      <c r="AB85" s="28"/>
      <c r="AC85" s="160"/>
    </row>
    <row r="86" spans="1:29" ht="16.5" customHeight="1">
      <c r="A86" s="86"/>
      <c r="B86" s="252" t="s">
        <v>84</v>
      </c>
      <c r="C86" s="273"/>
      <c r="D86" s="274"/>
      <c r="E86" s="275"/>
      <c r="F86" s="39">
        <f t="shared" si="10"/>
        <v>0</v>
      </c>
      <c r="G86" s="34"/>
      <c r="H86" s="64"/>
      <c r="I86" s="194"/>
      <c r="J86" s="56"/>
      <c r="K86" s="47"/>
      <c r="L86" s="28"/>
      <c r="M86" s="28"/>
      <c r="N86" s="213"/>
      <c r="O86" s="56"/>
      <c r="P86" s="47"/>
      <c r="Q86" s="28"/>
      <c r="R86" s="28"/>
      <c r="S86" s="213"/>
      <c r="T86" s="56"/>
      <c r="U86" s="47"/>
      <c r="V86" s="28"/>
      <c r="W86" s="28"/>
      <c r="X86" s="213"/>
      <c r="Y86" s="56"/>
      <c r="Z86" s="47"/>
      <c r="AA86" s="28"/>
      <c r="AB86" s="28"/>
      <c r="AC86" s="160"/>
    </row>
    <row r="87" spans="1:29" ht="25.5" customHeight="1">
      <c r="A87" s="94" t="s">
        <v>165</v>
      </c>
      <c r="B87" s="69" t="s">
        <v>124</v>
      </c>
      <c r="C87" s="37"/>
      <c r="D87" s="38">
        <f>SUM(E87:F87)</f>
        <v>0</v>
      </c>
      <c r="E87" s="29">
        <f>F87*0.5</f>
        <v>0</v>
      </c>
      <c r="F87" s="39">
        <f t="shared" si="10"/>
        <v>0</v>
      </c>
      <c r="G87" s="34"/>
      <c r="H87" s="60"/>
      <c r="I87" s="190"/>
      <c r="J87" s="40"/>
      <c r="K87" s="29"/>
      <c r="L87" s="242"/>
      <c r="M87" s="242"/>
      <c r="N87" s="212"/>
      <c r="O87" s="230"/>
      <c r="P87" s="83"/>
      <c r="Q87" s="242"/>
      <c r="R87" s="242"/>
      <c r="S87" s="219"/>
      <c r="T87" s="46"/>
      <c r="U87" s="34"/>
      <c r="V87" s="242"/>
      <c r="W87" s="242"/>
      <c r="X87" s="219"/>
      <c r="Y87" s="46"/>
      <c r="Z87" s="34"/>
      <c r="AA87" s="242"/>
      <c r="AB87" s="242"/>
      <c r="AC87" s="161"/>
    </row>
    <row r="88" spans="1:29" ht="16.5" customHeight="1">
      <c r="A88" s="85"/>
      <c r="B88" s="5" t="s">
        <v>163</v>
      </c>
      <c r="C88" s="270"/>
      <c r="D88" s="271"/>
      <c r="E88" s="272"/>
      <c r="F88" s="39">
        <f t="shared" si="10"/>
        <v>0</v>
      </c>
      <c r="G88" s="34"/>
      <c r="H88" s="64"/>
      <c r="I88" s="194"/>
      <c r="J88" s="56"/>
      <c r="K88" s="47"/>
      <c r="L88" s="28"/>
      <c r="M88" s="28"/>
      <c r="N88" s="213"/>
      <c r="O88" s="56"/>
      <c r="P88" s="47"/>
      <c r="Q88" s="28"/>
      <c r="R88" s="28"/>
      <c r="S88" s="213"/>
      <c r="T88" s="56"/>
      <c r="U88" s="47"/>
      <c r="V88" s="28"/>
      <c r="W88" s="28"/>
      <c r="X88" s="213"/>
      <c r="Y88" s="56"/>
      <c r="Z88" s="47"/>
      <c r="AA88" s="28"/>
      <c r="AB88" s="28"/>
      <c r="AC88" s="160"/>
    </row>
    <row r="89" spans="1:29" ht="16.5" customHeight="1">
      <c r="A89" s="86"/>
      <c r="B89" s="252" t="s">
        <v>84</v>
      </c>
      <c r="C89" s="273"/>
      <c r="D89" s="274"/>
      <c r="E89" s="275"/>
      <c r="F89" s="39">
        <f t="shared" si="10"/>
        <v>0</v>
      </c>
      <c r="G89" s="34"/>
      <c r="H89" s="64"/>
      <c r="I89" s="194"/>
      <c r="J89" s="56"/>
      <c r="K89" s="47"/>
      <c r="L89" s="28"/>
      <c r="M89" s="28"/>
      <c r="N89" s="213"/>
      <c r="O89" s="56"/>
      <c r="P89" s="47"/>
      <c r="Q89" s="28"/>
      <c r="R89" s="28"/>
      <c r="S89" s="213"/>
      <c r="T89" s="56"/>
      <c r="U89" s="47"/>
      <c r="V89" s="28"/>
      <c r="W89" s="28"/>
      <c r="X89" s="213"/>
      <c r="Y89" s="56"/>
      <c r="Z89" s="47"/>
      <c r="AA89" s="28"/>
      <c r="AB89" s="28"/>
      <c r="AC89" s="160"/>
    </row>
    <row r="90" spans="1:29" ht="25.5" customHeight="1">
      <c r="A90" s="94" t="s">
        <v>166</v>
      </c>
      <c r="B90" s="69" t="s">
        <v>124</v>
      </c>
      <c r="C90" s="37"/>
      <c r="D90" s="38">
        <f>SUM(E90:F90)</f>
        <v>0</v>
      </c>
      <c r="E90" s="29">
        <f>F90*0.5</f>
        <v>0</v>
      </c>
      <c r="F90" s="39">
        <f t="shared" si="10"/>
        <v>0</v>
      </c>
      <c r="G90" s="34"/>
      <c r="H90" s="60"/>
      <c r="I90" s="190"/>
      <c r="J90" s="40"/>
      <c r="K90" s="29"/>
      <c r="L90" s="242"/>
      <c r="M90" s="242"/>
      <c r="N90" s="212"/>
      <c r="O90" s="230"/>
      <c r="P90" s="83"/>
      <c r="Q90" s="242"/>
      <c r="R90" s="242"/>
      <c r="S90" s="219"/>
      <c r="T90" s="46"/>
      <c r="U90" s="34"/>
      <c r="V90" s="242"/>
      <c r="W90" s="242"/>
      <c r="X90" s="219"/>
      <c r="Y90" s="46"/>
      <c r="Z90" s="34"/>
      <c r="AA90" s="242"/>
      <c r="AB90" s="242"/>
      <c r="AC90" s="161"/>
    </row>
    <row r="91" spans="1:29" ht="16.5" customHeight="1">
      <c r="A91" s="85"/>
      <c r="B91" s="5" t="s">
        <v>163</v>
      </c>
      <c r="C91" s="270"/>
      <c r="D91" s="271"/>
      <c r="E91" s="272"/>
      <c r="F91" s="39">
        <f t="shared" si="10"/>
        <v>0</v>
      </c>
      <c r="G91" s="34"/>
      <c r="H91" s="64"/>
      <c r="I91" s="194"/>
      <c r="J91" s="56"/>
      <c r="K91" s="47"/>
      <c r="L91" s="28"/>
      <c r="M91" s="28"/>
      <c r="N91" s="213"/>
      <c r="O91" s="56"/>
      <c r="P91" s="47"/>
      <c r="Q91" s="28"/>
      <c r="R91" s="28"/>
      <c r="S91" s="213"/>
      <c r="T91" s="56"/>
      <c r="U91" s="47"/>
      <c r="V91" s="28"/>
      <c r="W91" s="28"/>
      <c r="X91" s="213"/>
      <c r="Y91" s="56"/>
      <c r="Z91" s="47"/>
      <c r="AA91" s="28"/>
      <c r="AB91" s="28"/>
      <c r="AC91" s="160"/>
    </row>
    <row r="92" spans="1:29" ht="16.5" customHeight="1">
      <c r="A92" s="86"/>
      <c r="B92" s="252" t="s">
        <v>84</v>
      </c>
      <c r="C92" s="273"/>
      <c r="D92" s="274"/>
      <c r="E92" s="275"/>
      <c r="F92" s="39">
        <f t="shared" si="10"/>
        <v>0</v>
      </c>
      <c r="G92" s="34"/>
      <c r="H92" s="64"/>
      <c r="I92" s="194"/>
      <c r="J92" s="56"/>
      <c r="K92" s="47"/>
      <c r="L92" s="28"/>
      <c r="M92" s="28"/>
      <c r="N92" s="213"/>
      <c r="O92" s="56"/>
      <c r="P92" s="47"/>
      <c r="Q92" s="28"/>
      <c r="R92" s="28"/>
      <c r="S92" s="213"/>
      <c r="T92" s="56"/>
      <c r="U92" s="47"/>
      <c r="V92" s="28"/>
      <c r="W92" s="28"/>
      <c r="X92" s="213"/>
      <c r="Y92" s="56"/>
      <c r="Z92" s="47"/>
      <c r="AA92" s="28"/>
      <c r="AB92" s="28"/>
      <c r="AC92" s="160"/>
    </row>
    <row r="93" spans="1:29" s="15" customFormat="1" ht="16.5" customHeight="1">
      <c r="A93" s="54" t="s">
        <v>125</v>
      </c>
      <c r="B93" s="36" t="s">
        <v>126</v>
      </c>
      <c r="C93" s="37"/>
      <c r="D93" s="34">
        <f>SUM(D103:D108,F100,F97)</f>
        <v>0</v>
      </c>
      <c r="E93" s="34">
        <f>SUM(E103:E108)</f>
        <v>0</v>
      </c>
      <c r="F93" s="39">
        <f>SUM(F103:F108)</f>
        <v>0</v>
      </c>
      <c r="G93" s="34">
        <f>SUM(G103:G108)</f>
        <v>0</v>
      </c>
      <c r="H93" s="34">
        <f>SUM(H103:H108)</f>
        <v>0</v>
      </c>
      <c r="I93" s="190">
        <f>SUM(I103:I108)</f>
        <v>0</v>
      </c>
      <c r="J93" s="30"/>
      <c r="K93" s="27"/>
      <c r="L93" s="243"/>
      <c r="M93" s="243"/>
      <c r="N93" s="213"/>
      <c r="O93" s="78"/>
      <c r="P93" s="31"/>
      <c r="Q93" s="243"/>
      <c r="R93" s="243"/>
      <c r="S93" s="218"/>
      <c r="T93" s="56"/>
      <c r="U93" s="47"/>
      <c r="V93" s="243"/>
      <c r="W93" s="243"/>
      <c r="X93" s="218"/>
      <c r="Y93" s="56"/>
      <c r="Z93" s="47"/>
      <c r="AA93" s="243"/>
      <c r="AB93" s="243"/>
      <c r="AC93" s="160"/>
    </row>
    <row r="94" spans="1:29" s="15" customFormat="1" ht="16.5" customHeight="1">
      <c r="A94" s="54" t="s">
        <v>127</v>
      </c>
      <c r="B94" s="36"/>
      <c r="C94" s="37"/>
      <c r="D94" s="34">
        <f>SUM(D104:D108,F101,F98)</f>
        <v>0</v>
      </c>
      <c r="E94" s="34">
        <f>SUM(E104:E108)</f>
        <v>0</v>
      </c>
      <c r="F94" s="39">
        <f>SUM(F104:F108)</f>
        <v>0</v>
      </c>
      <c r="G94" s="34">
        <f>SUM(G104:G108)</f>
        <v>0</v>
      </c>
      <c r="H94" s="34">
        <f>SUM(H104:H108)</f>
        <v>0</v>
      </c>
      <c r="I94" s="190">
        <f>SUM(I104:I108)</f>
        <v>0</v>
      </c>
      <c r="J94" s="30"/>
      <c r="K94" s="27"/>
      <c r="L94" s="243"/>
      <c r="M94" s="243"/>
      <c r="N94" s="213"/>
      <c r="O94" s="78"/>
      <c r="P94" s="31"/>
      <c r="Q94" s="243"/>
      <c r="R94" s="243"/>
      <c r="S94" s="218"/>
      <c r="T94" s="56"/>
      <c r="U94" s="47"/>
      <c r="V94" s="243"/>
      <c r="W94" s="243"/>
      <c r="X94" s="218"/>
      <c r="Y94" s="56"/>
      <c r="Z94" s="47"/>
      <c r="AA94" s="243"/>
      <c r="AB94" s="243"/>
      <c r="AC94" s="160"/>
    </row>
    <row r="95" spans="1:29" s="15" customFormat="1" ht="16.5" customHeight="1">
      <c r="A95" s="80"/>
      <c r="B95" s="5" t="s">
        <v>163</v>
      </c>
      <c r="C95" s="270"/>
      <c r="D95" s="271"/>
      <c r="E95" s="272"/>
      <c r="F95" s="39">
        <f aca="true" t="shared" si="11" ref="F95:F123">G95+H95+I95</f>
        <v>0</v>
      </c>
      <c r="G95" s="34"/>
      <c r="H95" s="64"/>
      <c r="I95" s="194"/>
      <c r="J95" s="56"/>
      <c r="K95" s="47"/>
      <c r="L95" s="28"/>
      <c r="M95" s="28"/>
      <c r="N95" s="213"/>
      <c r="O95" s="56"/>
      <c r="P95" s="47"/>
      <c r="Q95" s="28"/>
      <c r="R95" s="28"/>
      <c r="S95" s="213"/>
      <c r="T95" s="56"/>
      <c r="U95" s="47"/>
      <c r="V95" s="28"/>
      <c r="W95" s="28"/>
      <c r="X95" s="213"/>
      <c r="Y95" s="56"/>
      <c r="Z95" s="47"/>
      <c r="AA95" s="28"/>
      <c r="AB95" s="28"/>
      <c r="AC95" s="160"/>
    </row>
    <row r="96" spans="1:29" s="15" customFormat="1" ht="16.5" customHeight="1">
      <c r="A96" s="80"/>
      <c r="B96" s="252" t="s">
        <v>84</v>
      </c>
      <c r="C96" s="273"/>
      <c r="D96" s="274"/>
      <c r="E96" s="275"/>
      <c r="F96" s="39">
        <f t="shared" si="11"/>
        <v>0</v>
      </c>
      <c r="G96" s="34"/>
      <c r="H96" s="64"/>
      <c r="I96" s="194"/>
      <c r="J96" s="56"/>
      <c r="K96" s="47"/>
      <c r="L96" s="28"/>
      <c r="M96" s="28"/>
      <c r="N96" s="213"/>
      <c r="O96" s="56"/>
      <c r="P96" s="47"/>
      <c r="Q96" s="28"/>
      <c r="R96" s="28"/>
      <c r="S96" s="213"/>
      <c r="T96" s="56"/>
      <c r="U96" s="47"/>
      <c r="V96" s="28"/>
      <c r="W96" s="28"/>
      <c r="X96" s="213"/>
      <c r="Y96" s="56"/>
      <c r="Z96" s="47"/>
      <c r="AA96" s="28"/>
      <c r="AB96" s="28"/>
      <c r="AC96" s="160"/>
    </row>
    <row r="97" spans="1:29" s="15" customFormat="1" ht="16.5" customHeight="1">
      <c r="A97" s="265" t="s">
        <v>129</v>
      </c>
      <c r="B97" s="81" t="s">
        <v>38</v>
      </c>
      <c r="C97" s="82"/>
      <c r="D97" s="29"/>
      <c r="E97" s="29"/>
      <c r="F97" s="39">
        <f t="shared" si="11"/>
        <v>0</v>
      </c>
      <c r="G97" s="60"/>
      <c r="H97" s="60"/>
      <c r="I97" s="196"/>
      <c r="J97" s="40"/>
      <c r="K97" s="29"/>
      <c r="L97" s="242"/>
      <c r="M97" s="242"/>
      <c r="N97" s="212"/>
      <c r="O97" s="46"/>
      <c r="P97" s="34"/>
      <c r="Q97" s="242"/>
      <c r="R97" s="242"/>
      <c r="S97" s="219"/>
      <c r="T97" s="46"/>
      <c r="U97" s="34"/>
      <c r="V97" s="242"/>
      <c r="W97" s="242"/>
      <c r="X97" s="219"/>
      <c r="Y97" s="46"/>
      <c r="Z97" s="34"/>
      <c r="AA97" s="242"/>
      <c r="AB97" s="242"/>
      <c r="AC97" s="171"/>
    </row>
    <row r="98" spans="1:29" s="15" customFormat="1" ht="16.5" customHeight="1">
      <c r="A98" s="266"/>
      <c r="B98" s="5" t="s">
        <v>163</v>
      </c>
      <c r="C98" s="270"/>
      <c r="D98" s="271"/>
      <c r="E98" s="272"/>
      <c r="F98" s="39">
        <f t="shared" si="11"/>
        <v>0</v>
      </c>
      <c r="G98" s="34"/>
      <c r="H98" s="64"/>
      <c r="I98" s="194"/>
      <c r="J98" s="56"/>
      <c r="K98" s="47"/>
      <c r="L98" s="28"/>
      <c r="M98" s="28"/>
      <c r="N98" s="213"/>
      <c r="O98" s="56"/>
      <c r="P98" s="47"/>
      <c r="Q98" s="28"/>
      <c r="R98" s="28"/>
      <c r="S98" s="213"/>
      <c r="T98" s="56"/>
      <c r="U98" s="47"/>
      <c r="V98" s="28"/>
      <c r="W98" s="28"/>
      <c r="X98" s="213"/>
      <c r="Y98" s="56"/>
      <c r="Z98" s="47"/>
      <c r="AA98" s="28"/>
      <c r="AB98" s="28"/>
      <c r="AC98" s="160"/>
    </row>
    <row r="99" spans="1:29" s="15" customFormat="1" ht="16.5" customHeight="1">
      <c r="A99" s="267"/>
      <c r="B99" s="252" t="s">
        <v>84</v>
      </c>
      <c r="C99" s="273"/>
      <c r="D99" s="274"/>
      <c r="E99" s="275"/>
      <c r="F99" s="39">
        <f t="shared" si="11"/>
        <v>0</v>
      </c>
      <c r="G99" s="34"/>
      <c r="H99" s="64"/>
      <c r="I99" s="194"/>
      <c r="J99" s="56"/>
      <c r="K99" s="47"/>
      <c r="L99" s="28"/>
      <c r="M99" s="28"/>
      <c r="N99" s="213"/>
      <c r="O99" s="56"/>
      <c r="P99" s="47"/>
      <c r="Q99" s="28"/>
      <c r="R99" s="28"/>
      <c r="S99" s="213"/>
      <c r="T99" s="56"/>
      <c r="U99" s="47"/>
      <c r="V99" s="28"/>
      <c r="W99" s="28"/>
      <c r="X99" s="213"/>
      <c r="Y99" s="56"/>
      <c r="Z99" s="47"/>
      <c r="AA99" s="28"/>
      <c r="AB99" s="28"/>
      <c r="AC99" s="160"/>
    </row>
    <row r="100" spans="1:29" s="15" customFormat="1" ht="16.5" customHeight="1">
      <c r="A100" s="265" t="s">
        <v>130</v>
      </c>
      <c r="B100" s="81" t="s">
        <v>37</v>
      </c>
      <c r="C100" s="37"/>
      <c r="D100" s="29"/>
      <c r="E100" s="29"/>
      <c r="F100" s="39">
        <f t="shared" si="11"/>
        <v>0</v>
      </c>
      <c r="G100" s="60"/>
      <c r="H100" s="60"/>
      <c r="I100" s="196"/>
      <c r="J100" s="40"/>
      <c r="K100" s="29"/>
      <c r="L100" s="242"/>
      <c r="M100" s="242"/>
      <c r="N100" s="212"/>
      <c r="O100" s="46"/>
      <c r="P100" s="34"/>
      <c r="Q100" s="242"/>
      <c r="R100" s="242"/>
      <c r="S100" s="219"/>
      <c r="T100" s="46"/>
      <c r="U100" s="34"/>
      <c r="V100" s="242"/>
      <c r="W100" s="242"/>
      <c r="X100" s="219"/>
      <c r="Y100" s="46"/>
      <c r="Z100" s="34"/>
      <c r="AA100" s="242"/>
      <c r="AB100" s="242"/>
      <c r="AC100" s="171"/>
    </row>
    <row r="101" spans="1:29" s="15" customFormat="1" ht="16.5" customHeight="1">
      <c r="A101" s="266"/>
      <c r="B101" s="5" t="s">
        <v>163</v>
      </c>
      <c r="C101" s="270"/>
      <c r="D101" s="271"/>
      <c r="E101" s="272"/>
      <c r="F101" s="39">
        <f t="shared" si="11"/>
        <v>0</v>
      </c>
      <c r="G101" s="34"/>
      <c r="H101" s="64"/>
      <c r="I101" s="194"/>
      <c r="J101" s="56"/>
      <c r="K101" s="47"/>
      <c r="L101" s="28"/>
      <c r="M101" s="28"/>
      <c r="N101" s="213"/>
      <c r="O101" s="56"/>
      <c r="P101" s="47"/>
      <c r="Q101" s="28"/>
      <c r="R101" s="28"/>
      <c r="S101" s="213"/>
      <c r="T101" s="56"/>
      <c r="U101" s="47"/>
      <c r="V101" s="28"/>
      <c r="W101" s="28"/>
      <c r="X101" s="213"/>
      <c r="Y101" s="56"/>
      <c r="Z101" s="47"/>
      <c r="AA101" s="28"/>
      <c r="AB101" s="28"/>
      <c r="AC101" s="160"/>
    </row>
    <row r="102" spans="1:29" s="15" customFormat="1" ht="16.5" customHeight="1">
      <c r="A102" s="267"/>
      <c r="B102" s="252" t="s">
        <v>84</v>
      </c>
      <c r="C102" s="273"/>
      <c r="D102" s="274"/>
      <c r="E102" s="275"/>
      <c r="F102" s="39">
        <f t="shared" si="11"/>
        <v>0</v>
      </c>
      <c r="G102" s="34"/>
      <c r="H102" s="64"/>
      <c r="I102" s="194"/>
      <c r="J102" s="56"/>
      <c r="K102" s="47"/>
      <c r="L102" s="28"/>
      <c r="M102" s="28"/>
      <c r="N102" s="213"/>
      <c r="O102" s="56"/>
      <c r="P102" s="47"/>
      <c r="Q102" s="28"/>
      <c r="R102" s="28"/>
      <c r="S102" s="213"/>
      <c r="T102" s="56"/>
      <c r="U102" s="47"/>
      <c r="V102" s="28"/>
      <c r="W102" s="28"/>
      <c r="X102" s="213"/>
      <c r="Y102" s="56"/>
      <c r="Z102" s="47"/>
      <c r="AA102" s="28"/>
      <c r="AB102" s="28"/>
      <c r="AC102" s="160"/>
    </row>
    <row r="103" spans="1:29" ht="16.5" customHeight="1">
      <c r="A103" s="84" t="s">
        <v>131</v>
      </c>
      <c r="B103" s="69"/>
      <c r="C103" s="254"/>
      <c r="D103" s="185">
        <f>SUM(E103:F103)</f>
        <v>0</v>
      </c>
      <c r="E103" s="255">
        <f>F103*0.5</f>
        <v>0</v>
      </c>
      <c r="F103" s="39">
        <f t="shared" si="11"/>
        <v>0</v>
      </c>
      <c r="G103" s="34"/>
      <c r="H103" s="60"/>
      <c r="I103" s="194"/>
      <c r="J103" s="30"/>
      <c r="K103" s="27"/>
      <c r="L103" s="243"/>
      <c r="M103" s="243"/>
      <c r="N103" s="213"/>
      <c r="O103" s="216"/>
      <c r="P103" s="48"/>
      <c r="Q103" s="243"/>
      <c r="R103" s="243"/>
      <c r="S103" s="218"/>
      <c r="T103" s="56"/>
      <c r="U103" s="47"/>
      <c r="V103" s="243"/>
      <c r="W103" s="243"/>
      <c r="X103" s="218"/>
      <c r="Y103" s="56"/>
      <c r="Z103" s="47"/>
      <c r="AA103" s="243"/>
      <c r="AB103" s="243"/>
      <c r="AC103" s="160"/>
    </row>
    <row r="104" spans="1:29" ht="16.5" customHeight="1">
      <c r="A104" s="85"/>
      <c r="B104" s="5" t="s">
        <v>163</v>
      </c>
      <c r="C104" s="270"/>
      <c r="D104" s="271"/>
      <c r="E104" s="272"/>
      <c r="F104" s="39">
        <f t="shared" si="11"/>
        <v>0</v>
      </c>
      <c r="G104" s="34"/>
      <c r="H104" s="64"/>
      <c r="I104" s="194"/>
      <c r="J104" s="56"/>
      <c r="K104" s="47"/>
      <c r="L104" s="28"/>
      <c r="M104" s="28"/>
      <c r="N104" s="213"/>
      <c r="O104" s="56"/>
      <c r="P104" s="47"/>
      <c r="Q104" s="28"/>
      <c r="R104" s="28"/>
      <c r="S104" s="213"/>
      <c r="T104" s="56"/>
      <c r="U104" s="47"/>
      <c r="V104" s="28"/>
      <c r="W104" s="28"/>
      <c r="X104" s="213"/>
      <c r="Y104" s="56"/>
      <c r="Z104" s="47"/>
      <c r="AA104" s="28"/>
      <c r="AB104" s="28"/>
      <c r="AC104" s="160"/>
    </row>
    <row r="105" spans="1:29" ht="16.5" customHeight="1">
      <c r="A105" s="86"/>
      <c r="B105" s="252" t="s">
        <v>84</v>
      </c>
      <c r="C105" s="273"/>
      <c r="D105" s="274"/>
      <c r="E105" s="275"/>
      <c r="F105" s="39">
        <f t="shared" si="11"/>
        <v>0</v>
      </c>
      <c r="G105" s="34"/>
      <c r="H105" s="64"/>
      <c r="I105" s="194"/>
      <c r="J105" s="56"/>
      <c r="K105" s="47"/>
      <c r="L105" s="28"/>
      <c r="M105" s="28"/>
      <c r="N105" s="213"/>
      <c r="O105" s="56"/>
      <c r="P105" s="47"/>
      <c r="Q105" s="28"/>
      <c r="R105" s="28"/>
      <c r="S105" s="213"/>
      <c r="T105" s="56"/>
      <c r="U105" s="47"/>
      <c r="V105" s="28"/>
      <c r="W105" s="28"/>
      <c r="X105" s="213"/>
      <c r="Y105" s="56"/>
      <c r="Z105" s="47"/>
      <c r="AA105" s="28"/>
      <c r="AB105" s="28"/>
      <c r="AC105" s="160"/>
    </row>
    <row r="106" spans="1:29" ht="16.5" customHeight="1">
      <c r="A106" s="84" t="s">
        <v>132</v>
      </c>
      <c r="B106" s="87"/>
      <c r="C106" s="256"/>
      <c r="D106" s="119">
        <f>SUM(E106:F106)</f>
        <v>0</v>
      </c>
      <c r="E106" s="255">
        <f>F106*0.5</f>
        <v>0</v>
      </c>
      <c r="F106" s="39">
        <f t="shared" si="11"/>
        <v>0</v>
      </c>
      <c r="G106" s="34"/>
      <c r="H106" s="60"/>
      <c r="I106" s="197"/>
      <c r="J106" s="97"/>
      <c r="K106" s="89"/>
      <c r="L106" s="101"/>
      <c r="M106" s="101"/>
      <c r="N106" s="232"/>
      <c r="O106" s="229"/>
      <c r="P106" s="92"/>
      <c r="Q106" s="101"/>
      <c r="R106" s="101"/>
      <c r="S106" s="236"/>
      <c r="T106" s="91"/>
      <c r="U106" s="93"/>
      <c r="V106" s="101"/>
      <c r="W106" s="101"/>
      <c r="X106" s="236"/>
      <c r="Y106" s="91"/>
      <c r="Z106" s="93"/>
      <c r="AA106" s="101"/>
      <c r="AB106" s="101"/>
      <c r="AC106" s="163"/>
    </row>
    <row r="107" spans="1:29" ht="16.5" customHeight="1">
      <c r="A107" s="85"/>
      <c r="B107" s="5" t="s">
        <v>163</v>
      </c>
      <c r="C107" s="270"/>
      <c r="D107" s="271"/>
      <c r="E107" s="272"/>
      <c r="F107" s="39">
        <f t="shared" si="11"/>
        <v>0</v>
      </c>
      <c r="G107" s="34"/>
      <c r="H107" s="64"/>
      <c r="I107" s="194"/>
      <c r="J107" s="56"/>
      <c r="K107" s="47"/>
      <c r="L107" s="28"/>
      <c r="M107" s="28"/>
      <c r="N107" s="213"/>
      <c r="O107" s="56"/>
      <c r="P107" s="47"/>
      <c r="Q107" s="28"/>
      <c r="R107" s="28"/>
      <c r="S107" s="213"/>
      <c r="T107" s="56"/>
      <c r="U107" s="47"/>
      <c r="V107" s="28"/>
      <c r="W107" s="28"/>
      <c r="X107" s="213"/>
      <c r="Y107" s="56"/>
      <c r="Z107" s="47"/>
      <c r="AA107" s="28"/>
      <c r="AB107" s="28"/>
      <c r="AC107" s="160"/>
    </row>
    <row r="108" spans="1:29" ht="16.5" customHeight="1">
      <c r="A108" s="86"/>
      <c r="B108" s="252" t="s">
        <v>84</v>
      </c>
      <c r="C108" s="273"/>
      <c r="D108" s="274"/>
      <c r="E108" s="275"/>
      <c r="F108" s="39">
        <f t="shared" si="11"/>
        <v>0</v>
      </c>
      <c r="G108" s="34"/>
      <c r="H108" s="64"/>
      <c r="I108" s="194"/>
      <c r="J108" s="56"/>
      <c r="K108" s="47"/>
      <c r="L108" s="28"/>
      <c r="M108" s="28"/>
      <c r="N108" s="213"/>
      <c r="O108" s="56"/>
      <c r="P108" s="47"/>
      <c r="Q108" s="28"/>
      <c r="R108" s="28"/>
      <c r="S108" s="213"/>
      <c r="T108" s="56"/>
      <c r="U108" s="47"/>
      <c r="V108" s="28"/>
      <c r="W108" s="28"/>
      <c r="X108" s="213"/>
      <c r="Y108" s="56"/>
      <c r="Z108" s="47"/>
      <c r="AA108" s="28"/>
      <c r="AB108" s="28"/>
      <c r="AC108" s="160"/>
    </row>
    <row r="109" spans="1:29" s="15" customFormat="1" ht="16.5" customHeight="1">
      <c r="A109" s="54" t="s">
        <v>128</v>
      </c>
      <c r="B109" s="36"/>
      <c r="C109" s="37"/>
      <c r="D109" s="34">
        <f>SUM(D119:D123,F116,F113)</f>
        <v>0</v>
      </c>
      <c r="E109" s="34">
        <f>SUM(E119:E123)</f>
        <v>0</v>
      </c>
      <c r="F109" s="39">
        <f>SUM(F119:F123)</f>
        <v>0</v>
      </c>
      <c r="G109" s="34">
        <f>SUM(G119:G123)</f>
        <v>0</v>
      </c>
      <c r="H109" s="34">
        <f>SUM(H119:H123)</f>
        <v>0</v>
      </c>
      <c r="I109" s="190">
        <f>SUM(I119:I123)</f>
        <v>0</v>
      </c>
      <c r="J109" s="30"/>
      <c r="K109" s="27"/>
      <c r="L109" s="243"/>
      <c r="M109" s="243"/>
      <c r="N109" s="213"/>
      <c r="O109" s="78"/>
      <c r="P109" s="31"/>
      <c r="Q109" s="243"/>
      <c r="R109" s="243"/>
      <c r="S109" s="218"/>
      <c r="T109" s="56"/>
      <c r="U109" s="47"/>
      <c r="V109" s="243"/>
      <c r="W109" s="243"/>
      <c r="X109" s="218"/>
      <c r="Y109" s="56"/>
      <c r="Z109" s="47"/>
      <c r="AA109" s="243"/>
      <c r="AB109" s="243"/>
      <c r="AC109" s="160"/>
    </row>
    <row r="110" spans="1:29" s="15" customFormat="1" ht="16.5" customHeight="1">
      <c r="A110" s="80"/>
      <c r="B110" s="5" t="s">
        <v>163</v>
      </c>
      <c r="C110" s="270"/>
      <c r="D110" s="271"/>
      <c r="E110" s="272"/>
      <c r="F110" s="39">
        <f t="shared" si="11"/>
        <v>0</v>
      </c>
      <c r="G110" s="34"/>
      <c r="H110" s="64"/>
      <c r="I110" s="194"/>
      <c r="J110" s="56"/>
      <c r="K110" s="47"/>
      <c r="L110" s="28"/>
      <c r="M110" s="28"/>
      <c r="N110" s="213"/>
      <c r="O110" s="56"/>
      <c r="P110" s="47"/>
      <c r="Q110" s="28"/>
      <c r="R110" s="28"/>
      <c r="S110" s="213"/>
      <c r="T110" s="56"/>
      <c r="U110" s="47"/>
      <c r="V110" s="28"/>
      <c r="W110" s="28"/>
      <c r="X110" s="213"/>
      <c r="Y110" s="56"/>
      <c r="Z110" s="47"/>
      <c r="AA110" s="28"/>
      <c r="AB110" s="28"/>
      <c r="AC110" s="160"/>
    </row>
    <row r="111" spans="1:29" s="15" customFormat="1" ht="16.5" customHeight="1">
      <c r="A111" s="80"/>
      <c r="B111" s="252" t="s">
        <v>84</v>
      </c>
      <c r="C111" s="273"/>
      <c r="D111" s="274"/>
      <c r="E111" s="275"/>
      <c r="F111" s="39">
        <f t="shared" si="11"/>
        <v>0</v>
      </c>
      <c r="G111" s="34"/>
      <c r="H111" s="64"/>
      <c r="I111" s="194"/>
      <c r="J111" s="56"/>
      <c r="K111" s="47"/>
      <c r="L111" s="28"/>
      <c r="M111" s="28"/>
      <c r="N111" s="213"/>
      <c r="O111" s="56"/>
      <c r="P111" s="47"/>
      <c r="Q111" s="28"/>
      <c r="R111" s="28"/>
      <c r="S111" s="213"/>
      <c r="T111" s="56"/>
      <c r="U111" s="47"/>
      <c r="V111" s="28"/>
      <c r="W111" s="28"/>
      <c r="X111" s="213"/>
      <c r="Y111" s="56"/>
      <c r="Z111" s="47"/>
      <c r="AA111" s="28"/>
      <c r="AB111" s="28"/>
      <c r="AC111" s="160"/>
    </row>
    <row r="112" spans="1:29" s="15" customFormat="1" ht="16.5" customHeight="1">
      <c r="A112" s="265" t="s">
        <v>133</v>
      </c>
      <c r="B112" s="81" t="s">
        <v>38</v>
      </c>
      <c r="C112" s="82"/>
      <c r="D112" s="29"/>
      <c r="E112" s="29"/>
      <c r="F112" s="39">
        <f t="shared" si="11"/>
        <v>0</v>
      </c>
      <c r="G112" s="60"/>
      <c r="H112" s="60"/>
      <c r="I112" s="196"/>
      <c r="J112" s="40"/>
      <c r="K112" s="29"/>
      <c r="L112" s="242"/>
      <c r="M112" s="242"/>
      <c r="N112" s="212"/>
      <c r="O112" s="46"/>
      <c r="P112" s="34"/>
      <c r="Q112" s="242"/>
      <c r="R112" s="242"/>
      <c r="S112" s="219"/>
      <c r="T112" s="46"/>
      <c r="U112" s="34"/>
      <c r="V112" s="242"/>
      <c r="W112" s="242"/>
      <c r="X112" s="219"/>
      <c r="Y112" s="46"/>
      <c r="Z112" s="34"/>
      <c r="AA112" s="242"/>
      <c r="AB112" s="242"/>
      <c r="AC112" s="171"/>
    </row>
    <row r="113" spans="1:29" s="15" customFormat="1" ht="16.5" customHeight="1">
      <c r="A113" s="266"/>
      <c r="B113" s="5" t="s">
        <v>163</v>
      </c>
      <c r="C113" s="270"/>
      <c r="D113" s="271"/>
      <c r="E113" s="272"/>
      <c r="F113" s="39">
        <f t="shared" si="11"/>
        <v>0</v>
      </c>
      <c r="G113" s="34"/>
      <c r="H113" s="64"/>
      <c r="I113" s="194"/>
      <c r="J113" s="56"/>
      <c r="K113" s="47"/>
      <c r="L113" s="28"/>
      <c r="M113" s="28"/>
      <c r="N113" s="213"/>
      <c r="O113" s="56"/>
      <c r="P113" s="47"/>
      <c r="Q113" s="28"/>
      <c r="R113" s="28"/>
      <c r="S113" s="213"/>
      <c r="T113" s="56"/>
      <c r="U113" s="47"/>
      <c r="V113" s="28"/>
      <c r="W113" s="28"/>
      <c r="X113" s="213"/>
      <c r="Y113" s="56"/>
      <c r="Z113" s="47"/>
      <c r="AA113" s="28"/>
      <c r="AB113" s="28"/>
      <c r="AC113" s="160"/>
    </row>
    <row r="114" spans="1:29" s="15" customFormat="1" ht="16.5" customHeight="1">
      <c r="A114" s="267"/>
      <c r="B114" s="252" t="s">
        <v>84</v>
      </c>
      <c r="C114" s="273"/>
      <c r="D114" s="274"/>
      <c r="E114" s="275"/>
      <c r="F114" s="39">
        <f t="shared" si="11"/>
        <v>0</v>
      </c>
      <c r="G114" s="34"/>
      <c r="H114" s="64"/>
      <c r="I114" s="194"/>
      <c r="J114" s="56"/>
      <c r="K114" s="47"/>
      <c r="L114" s="28"/>
      <c r="M114" s="28"/>
      <c r="N114" s="213"/>
      <c r="O114" s="56"/>
      <c r="P114" s="47"/>
      <c r="Q114" s="28"/>
      <c r="R114" s="28"/>
      <c r="S114" s="213"/>
      <c r="T114" s="56"/>
      <c r="U114" s="47"/>
      <c r="V114" s="28"/>
      <c r="W114" s="28"/>
      <c r="X114" s="213"/>
      <c r="Y114" s="56"/>
      <c r="Z114" s="47"/>
      <c r="AA114" s="28"/>
      <c r="AB114" s="28"/>
      <c r="AC114" s="160"/>
    </row>
    <row r="115" spans="1:29" s="15" customFormat="1" ht="16.5" customHeight="1">
      <c r="A115" s="265" t="s">
        <v>134</v>
      </c>
      <c r="B115" s="81" t="s">
        <v>37</v>
      </c>
      <c r="C115" s="37"/>
      <c r="D115" s="29"/>
      <c r="E115" s="29"/>
      <c r="F115" s="39">
        <f t="shared" si="11"/>
        <v>0</v>
      </c>
      <c r="G115" s="60"/>
      <c r="H115" s="60"/>
      <c r="I115" s="196"/>
      <c r="J115" s="40"/>
      <c r="K115" s="29"/>
      <c r="L115" s="242"/>
      <c r="M115" s="242"/>
      <c r="N115" s="212"/>
      <c r="O115" s="46"/>
      <c r="P115" s="34"/>
      <c r="Q115" s="242"/>
      <c r="R115" s="242"/>
      <c r="S115" s="219"/>
      <c r="T115" s="46"/>
      <c r="U115" s="34"/>
      <c r="V115" s="242"/>
      <c r="W115" s="242"/>
      <c r="X115" s="219"/>
      <c r="Y115" s="46"/>
      <c r="Z115" s="34"/>
      <c r="AA115" s="242"/>
      <c r="AB115" s="242"/>
      <c r="AC115" s="171"/>
    </row>
    <row r="116" spans="1:29" s="15" customFormat="1" ht="16.5" customHeight="1">
      <c r="A116" s="266"/>
      <c r="B116" s="5" t="s">
        <v>163</v>
      </c>
      <c r="C116" s="270"/>
      <c r="D116" s="271"/>
      <c r="E116" s="272"/>
      <c r="F116" s="39">
        <f t="shared" si="11"/>
        <v>0</v>
      </c>
      <c r="G116" s="34"/>
      <c r="H116" s="64"/>
      <c r="I116" s="194"/>
      <c r="J116" s="56"/>
      <c r="K116" s="47"/>
      <c r="L116" s="28"/>
      <c r="M116" s="28"/>
      <c r="N116" s="213"/>
      <c r="O116" s="56"/>
      <c r="P116" s="47"/>
      <c r="Q116" s="28"/>
      <c r="R116" s="28"/>
      <c r="S116" s="213"/>
      <c r="T116" s="56"/>
      <c r="U116" s="47"/>
      <c r="V116" s="28"/>
      <c r="W116" s="28"/>
      <c r="X116" s="213"/>
      <c r="Y116" s="56"/>
      <c r="Z116" s="47"/>
      <c r="AA116" s="28"/>
      <c r="AB116" s="28"/>
      <c r="AC116" s="160"/>
    </row>
    <row r="117" spans="1:29" s="15" customFormat="1" ht="16.5" customHeight="1">
      <c r="A117" s="267"/>
      <c r="B117" s="252" t="s">
        <v>84</v>
      </c>
      <c r="C117" s="273"/>
      <c r="D117" s="274"/>
      <c r="E117" s="275"/>
      <c r="F117" s="39">
        <f t="shared" si="11"/>
        <v>0</v>
      </c>
      <c r="G117" s="34"/>
      <c r="H117" s="64"/>
      <c r="I117" s="194"/>
      <c r="J117" s="56"/>
      <c r="K117" s="47"/>
      <c r="L117" s="28"/>
      <c r="M117" s="28"/>
      <c r="N117" s="213"/>
      <c r="O117" s="56"/>
      <c r="P117" s="47"/>
      <c r="Q117" s="28"/>
      <c r="R117" s="28"/>
      <c r="S117" s="213"/>
      <c r="T117" s="56"/>
      <c r="U117" s="47"/>
      <c r="V117" s="28"/>
      <c r="W117" s="28"/>
      <c r="X117" s="213"/>
      <c r="Y117" s="56"/>
      <c r="Z117" s="47"/>
      <c r="AA117" s="28"/>
      <c r="AB117" s="28"/>
      <c r="AC117" s="160"/>
    </row>
    <row r="118" spans="1:29" ht="16.5" customHeight="1">
      <c r="A118" s="84" t="s">
        <v>135</v>
      </c>
      <c r="B118" s="69"/>
      <c r="C118" s="254"/>
      <c r="D118" s="185">
        <f>SUM(E118:F118)</f>
        <v>0</v>
      </c>
      <c r="E118" s="255">
        <f>F118*0.5</f>
        <v>0</v>
      </c>
      <c r="F118" s="39">
        <f t="shared" si="11"/>
        <v>0</v>
      </c>
      <c r="G118" s="34"/>
      <c r="H118" s="60"/>
      <c r="I118" s="194"/>
      <c r="J118" s="30"/>
      <c r="K118" s="27"/>
      <c r="L118" s="243"/>
      <c r="M118" s="243"/>
      <c r="N118" s="213"/>
      <c r="O118" s="216"/>
      <c r="P118" s="48"/>
      <c r="Q118" s="243"/>
      <c r="R118" s="243"/>
      <c r="S118" s="218"/>
      <c r="T118" s="56"/>
      <c r="U118" s="47"/>
      <c r="V118" s="243"/>
      <c r="W118" s="243"/>
      <c r="X118" s="218"/>
      <c r="Y118" s="56"/>
      <c r="Z118" s="47"/>
      <c r="AA118" s="243"/>
      <c r="AB118" s="243"/>
      <c r="AC118" s="160"/>
    </row>
    <row r="119" spans="1:29" ht="16.5" customHeight="1">
      <c r="A119" s="85"/>
      <c r="B119" s="5" t="s">
        <v>163</v>
      </c>
      <c r="C119" s="270"/>
      <c r="D119" s="271"/>
      <c r="E119" s="272"/>
      <c r="F119" s="39">
        <f t="shared" si="11"/>
        <v>0</v>
      </c>
      <c r="G119" s="34"/>
      <c r="H119" s="64"/>
      <c r="I119" s="194"/>
      <c r="J119" s="56"/>
      <c r="K119" s="47"/>
      <c r="L119" s="28"/>
      <c r="M119" s="28"/>
      <c r="N119" s="213"/>
      <c r="O119" s="56"/>
      <c r="P119" s="47"/>
      <c r="Q119" s="28"/>
      <c r="R119" s="28"/>
      <c r="S119" s="213"/>
      <c r="T119" s="56"/>
      <c r="U119" s="47"/>
      <c r="V119" s="28"/>
      <c r="W119" s="28"/>
      <c r="X119" s="213"/>
      <c r="Y119" s="56"/>
      <c r="Z119" s="47"/>
      <c r="AA119" s="28"/>
      <c r="AB119" s="28"/>
      <c r="AC119" s="160"/>
    </row>
    <row r="120" spans="1:29" ht="16.5" customHeight="1">
      <c r="A120" s="86"/>
      <c r="B120" s="252" t="s">
        <v>84</v>
      </c>
      <c r="C120" s="273"/>
      <c r="D120" s="274"/>
      <c r="E120" s="275"/>
      <c r="F120" s="39">
        <f t="shared" si="11"/>
        <v>0</v>
      </c>
      <c r="G120" s="34"/>
      <c r="H120" s="64"/>
      <c r="I120" s="194"/>
      <c r="J120" s="56"/>
      <c r="K120" s="47"/>
      <c r="L120" s="28"/>
      <c r="M120" s="28"/>
      <c r="N120" s="213"/>
      <c r="O120" s="56"/>
      <c r="P120" s="47"/>
      <c r="Q120" s="28"/>
      <c r="R120" s="28"/>
      <c r="S120" s="213"/>
      <c r="T120" s="56"/>
      <c r="U120" s="47"/>
      <c r="V120" s="28"/>
      <c r="W120" s="28"/>
      <c r="X120" s="213"/>
      <c r="Y120" s="56"/>
      <c r="Z120" s="47"/>
      <c r="AA120" s="28"/>
      <c r="AB120" s="28"/>
      <c r="AC120" s="160"/>
    </row>
    <row r="121" spans="1:29" ht="16.5" customHeight="1">
      <c r="A121" s="84" t="s">
        <v>136</v>
      </c>
      <c r="B121" s="87"/>
      <c r="C121" s="256"/>
      <c r="D121" s="119">
        <f>SUM(E121:F121)</f>
        <v>0</v>
      </c>
      <c r="E121" s="255">
        <f>F121*0.5</f>
        <v>0</v>
      </c>
      <c r="F121" s="39">
        <f t="shared" si="11"/>
        <v>0</v>
      </c>
      <c r="G121" s="34"/>
      <c r="H121" s="60"/>
      <c r="I121" s="197"/>
      <c r="J121" s="97"/>
      <c r="K121" s="89"/>
      <c r="L121" s="101"/>
      <c r="M121" s="101"/>
      <c r="N121" s="232"/>
      <c r="O121" s="229"/>
      <c r="P121" s="92"/>
      <c r="Q121" s="101"/>
      <c r="R121" s="101"/>
      <c r="S121" s="236"/>
      <c r="T121" s="91"/>
      <c r="U121" s="93"/>
      <c r="V121" s="101"/>
      <c r="W121" s="101"/>
      <c r="X121" s="236"/>
      <c r="Y121" s="91"/>
      <c r="Z121" s="93"/>
      <c r="AA121" s="101"/>
      <c r="AB121" s="101"/>
      <c r="AC121" s="163"/>
    </row>
    <row r="122" spans="1:29" ht="16.5" customHeight="1">
      <c r="A122" s="85"/>
      <c r="B122" s="5" t="s">
        <v>163</v>
      </c>
      <c r="C122" s="270"/>
      <c r="D122" s="271"/>
      <c r="E122" s="272"/>
      <c r="F122" s="39">
        <f t="shared" si="11"/>
        <v>0</v>
      </c>
      <c r="G122" s="34"/>
      <c r="H122" s="64"/>
      <c r="I122" s="194"/>
      <c r="J122" s="56"/>
      <c r="K122" s="47"/>
      <c r="L122" s="28"/>
      <c r="M122" s="28"/>
      <c r="N122" s="213"/>
      <c r="O122" s="56"/>
      <c r="P122" s="47"/>
      <c r="Q122" s="28"/>
      <c r="R122" s="28"/>
      <c r="S122" s="213"/>
      <c r="T122" s="56"/>
      <c r="U122" s="47"/>
      <c r="V122" s="28"/>
      <c r="W122" s="28"/>
      <c r="X122" s="213"/>
      <c r="Y122" s="56"/>
      <c r="Z122" s="47"/>
      <c r="AA122" s="28"/>
      <c r="AB122" s="28"/>
      <c r="AC122" s="160"/>
    </row>
    <row r="123" spans="1:29" ht="16.5" customHeight="1">
      <c r="A123" s="86"/>
      <c r="B123" s="252" t="s">
        <v>84</v>
      </c>
      <c r="C123" s="273"/>
      <c r="D123" s="274"/>
      <c r="E123" s="275"/>
      <c r="F123" s="39">
        <f t="shared" si="11"/>
        <v>0</v>
      </c>
      <c r="G123" s="34"/>
      <c r="H123" s="64"/>
      <c r="I123" s="194"/>
      <c r="J123" s="56"/>
      <c r="K123" s="47"/>
      <c r="L123" s="28"/>
      <c r="M123" s="28"/>
      <c r="N123" s="213"/>
      <c r="O123" s="56"/>
      <c r="P123" s="47"/>
      <c r="Q123" s="28"/>
      <c r="R123" s="28"/>
      <c r="S123" s="213"/>
      <c r="T123" s="56"/>
      <c r="U123" s="47"/>
      <c r="V123" s="28"/>
      <c r="W123" s="28"/>
      <c r="X123" s="213"/>
      <c r="Y123" s="56"/>
      <c r="Z123" s="47"/>
      <c r="AA123" s="28"/>
      <c r="AB123" s="28"/>
      <c r="AC123" s="160"/>
    </row>
    <row r="124" spans="1:251" ht="17.25" customHeight="1">
      <c r="A124" s="54" t="s">
        <v>39</v>
      </c>
      <c r="B124" s="62" t="s">
        <v>40</v>
      </c>
      <c r="C124" s="257"/>
      <c r="D124" s="258"/>
      <c r="E124" s="258"/>
      <c r="F124" s="95" t="s">
        <v>83</v>
      </c>
      <c r="G124" s="96"/>
      <c r="H124" s="96"/>
      <c r="I124" s="198"/>
      <c r="J124" s="91"/>
      <c r="K124" s="93"/>
      <c r="L124" s="90"/>
      <c r="M124" s="90"/>
      <c r="N124" s="232"/>
      <c r="O124" s="211"/>
      <c r="P124" s="98"/>
      <c r="Q124" s="90"/>
      <c r="R124" s="90"/>
      <c r="S124" s="236"/>
      <c r="T124" s="99"/>
      <c r="U124" s="14"/>
      <c r="V124" s="90"/>
      <c r="W124" s="90"/>
      <c r="X124" s="233"/>
      <c r="Y124" s="97"/>
      <c r="Z124" s="101"/>
      <c r="AA124" s="90"/>
      <c r="AB124" s="90"/>
      <c r="AC124" s="177"/>
      <c r="II124" s="16"/>
      <c r="IJ124" s="16"/>
      <c r="IK124" s="16"/>
      <c r="IL124" s="16"/>
      <c r="IM124" s="16"/>
      <c r="IN124" s="16"/>
      <c r="IO124" s="16"/>
      <c r="IP124" s="16"/>
      <c r="IQ124" s="16"/>
    </row>
    <row r="125" spans="1:29" s="105" customFormat="1" ht="16.5" customHeight="1">
      <c r="A125" s="102"/>
      <c r="B125" s="103" t="s">
        <v>36</v>
      </c>
      <c r="C125" s="26" t="s">
        <v>82</v>
      </c>
      <c r="D125" s="104">
        <f aca="true" t="shared" si="12" ref="D125:I125">D7+D24+D35+D39</f>
        <v>54</v>
      </c>
      <c r="E125" s="104">
        <f t="shared" si="12"/>
        <v>18</v>
      </c>
      <c r="F125" s="104">
        <f t="shared" si="12"/>
        <v>1620</v>
      </c>
      <c r="G125" s="104">
        <f t="shared" si="12"/>
        <v>12</v>
      </c>
      <c r="H125" s="104">
        <f t="shared" si="12"/>
        <v>24</v>
      </c>
      <c r="I125" s="199">
        <f t="shared" si="12"/>
        <v>0</v>
      </c>
      <c r="J125" s="183">
        <f>SUM(J7:J124)</f>
        <v>24</v>
      </c>
      <c r="K125" s="100">
        <f>SUM(K7:K124)</f>
        <v>48</v>
      </c>
      <c r="L125" s="247"/>
      <c r="M125" s="247"/>
      <c r="N125" s="233">
        <f>SUM(N7:N124)</f>
        <v>0</v>
      </c>
      <c r="O125" s="183">
        <f>SUM(O7:O124)</f>
        <v>0</v>
      </c>
      <c r="P125" s="100"/>
      <c r="Q125" s="247"/>
      <c r="R125" s="247"/>
      <c r="S125" s="233">
        <f>SUM(S7:S124)</f>
        <v>0</v>
      </c>
      <c r="T125" s="183">
        <f>SUM(T7:T124)</f>
        <v>0</v>
      </c>
      <c r="U125" s="100"/>
      <c r="V125" s="247"/>
      <c r="W125" s="247"/>
      <c r="X125" s="233">
        <f>SUM(X7:X124)</f>
        <v>0</v>
      </c>
      <c r="Y125" s="183">
        <f>SUM(Y7:Y124)</f>
        <v>0</v>
      </c>
      <c r="Z125" s="100"/>
      <c r="AA125" s="247"/>
      <c r="AB125" s="247"/>
      <c r="AC125" s="165">
        <f>SUM(AC7:AC124)</f>
        <v>0</v>
      </c>
    </row>
    <row r="126" spans="1:29" s="105" customFormat="1" ht="16.5" customHeight="1">
      <c r="A126" s="106"/>
      <c r="B126" s="107" t="s">
        <v>116</v>
      </c>
      <c r="C126" s="108"/>
      <c r="D126" s="109"/>
      <c r="E126" s="109"/>
      <c r="F126" s="110"/>
      <c r="G126" s="34"/>
      <c r="H126" s="34"/>
      <c r="I126" s="190"/>
      <c r="J126" s="184"/>
      <c r="K126" s="111"/>
      <c r="L126" s="112"/>
      <c r="M126" s="112"/>
      <c r="N126" s="234"/>
      <c r="O126" s="184"/>
      <c r="P126" s="112"/>
      <c r="Q126" s="112"/>
      <c r="R126" s="112"/>
      <c r="S126" s="234"/>
      <c r="T126" s="113"/>
      <c r="U126" s="113"/>
      <c r="V126" s="112"/>
      <c r="W126" s="112"/>
      <c r="X126" s="237"/>
      <c r="Y126" s="184"/>
      <c r="Z126" s="112"/>
      <c r="AA126" s="112"/>
      <c r="AB126" s="112"/>
      <c r="AC126" s="172"/>
    </row>
    <row r="127" spans="1:29" s="105" customFormat="1" ht="16.5" customHeight="1">
      <c r="A127" s="114"/>
      <c r="B127" s="115" t="s">
        <v>115</v>
      </c>
      <c r="C127" s="116"/>
      <c r="D127" s="117"/>
      <c r="E127" s="117"/>
      <c r="F127" s="13"/>
      <c r="G127" s="118"/>
      <c r="H127" s="118"/>
      <c r="I127" s="200"/>
      <c r="J127" s="185"/>
      <c r="K127" s="119"/>
      <c r="L127" s="120"/>
      <c r="M127" s="120"/>
      <c r="N127" s="235"/>
      <c r="O127" s="185"/>
      <c r="P127" s="120"/>
      <c r="Q127" s="120"/>
      <c r="R127" s="120"/>
      <c r="S127" s="235"/>
      <c r="T127" s="14"/>
      <c r="U127" s="14"/>
      <c r="V127" s="120"/>
      <c r="W127" s="120"/>
      <c r="X127" s="238"/>
      <c r="Y127" s="185"/>
      <c r="Z127" s="120"/>
      <c r="AA127" s="120"/>
      <c r="AB127" s="120"/>
      <c r="AC127" s="173"/>
    </row>
    <row r="128" spans="1:29" ht="16.5" customHeight="1">
      <c r="A128" s="85"/>
      <c r="B128" s="5" t="s">
        <v>163</v>
      </c>
      <c r="C128" s="37"/>
      <c r="D128" s="27"/>
      <c r="E128" s="27"/>
      <c r="F128" s="28"/>
      <c r="G128" s="34"/>
      <c r="H128" s="64"/>
      <c r="I128" s="194"/>
      <c r="J128" s="56"/>
      <c r="K128" s="47"/>
      <c r="L128" s="28"/>
      <c r="M128" s="28"/>
      <c r="N128" s="213"/>
      <c r="O128" s="56"/>
      <c r="P128" s="47"/>
      <c r="Q128" s="28"/>
      <c r="R128" s="28"/>
      <c r="S128" s="213"/>
      <c r="T128" s="56"/>
      <c r="U128" s="47"/>
      <c r="V128" s="28"/>
      <c r="W128" s="28"/>
      <c r="X128" s="213"/>
      <c r="Y128" s="56"/>
      <c r="Z128" s="47"/>
      <c r="AA128" s="28"/>
      <c r="AB128" s="28"/>
      <c r="AC128" s="160"/>
    </row>
    <row r="129" spans="1:29" ht="16.5" customHeight="1">
      <c r="A129" s="86"/>
      <c r="B129" s="252" t="s">
        <v>84</v>
      </c>
      <c r="C129" s="37"/>
      <c r="D129" s="27"/>
      <c r="E129" s="27"/>
      <c r="F129" s="28"/>
      <c r="G129" s="34"/>
      <c r="H129" s="64"/>
      <c r="I129" s="194"/>
      <c r="J129" s="56"/>
      <c r="K129" s="47"/>
      <c r="L129" s="28"/>
      <c r="M129" s="28"/>
      <c r="N129" s="213"/>
      <c r="O129" s="56"/>
      <c r="P129" s="47"/>
      <c r="Q129" s="28"/>
      <c r="R129" s="28"/>
      <c r="S129" s="213"/>
      <c r="T129" s="56"/>
      <c r="U129" s="47"/>
      <c r="V129" s="28"/>
      <c r="W129" s="28"/>
      <c r="X129" s="213"/>
      <c r="Y129" s="56"/>
      <c r="Z129" s="47"/>
      <c r="AA129" s="28"/>
      <c r="AB129" s="28"/>
      <c r="AC129" s="160"/>
    </row>
    <row r="130" spans="1:29" s="105" customFormat="1" ht="16.5" customHeight="1">
      <c r="A130" s="114"/>
      <c r="B130" s="115" t="s">
        <v>117</v>
      </c>
      <c r="C130" s="116"/>
      <c r="D130" s="117"/>
      <c r="E130" s="117"/>
      <c r="F130" s="13"/>
      <c r="G130" s="34"/>
      <c r="H130" s="34"/>
      <c r="I130" s="200"/>
      <c r="J130" s="185"/>
      <c r="K130" s="119"/>
      <c r="L130" s="120"/>
      <c r="M130" s="120"/>
      <c r="N130" s="235"/>
      <c r="O130" s="185"/>
      <c r="P130" s="120"/>
      <c r="Q130" s="120"/>
      <c r="R130" s="120"/>
      <c r="S130" s="235"/>
      <c r="T130" s="14"/>
      <c r="U130" s="14"/>
      <c r="V130" s="120"/>
      <c r="W130" s="120"/>
      <c r="X130" s="238"/>
      <c r="Y130" s="185"/>
      <c r="Z130" s="120"/>
      <c r="AA130" s="120"/>
      <c r="AB130" s="120"/>
      <c r="AC130" s="173"/>
    </row>
    <row r="131" spans="1:29" ht="16.5" customHeight="1">
      <c r="A131" s="85"/>
      <c r="B131" s="5" t="s">
        <v>163</v>
      </c>
      <c r="C131" s="37"/>
      <c r="D131" s="27"/>
      <c r="E131" s="27"/>
      <c r="F131" s="28"/>
      <c r="G131" s="34"/>
      <c r="H131" s="64"/>
      <c r="I131" s="194"/>
      <c r="J131" s="56"/>
      <c r="K131" s="47"/>
      <c r="L131" s="28"/>
      <c r="M131" s="28"/>
      <c r="N131" s="213"/>
      <c r="O131" s="56"/>
      <c r="P131" s="47"/>
      <c r="Q131" s="28"/>
      <c r="R131" s="28"/>
      <c r="S131" s="213"/>
      <c r="T131" s="56"/>
      <c r="U131" s="47"/>
      <c r="V131" s="28"/>
      <c r="W131" s="28"/>
      <c r="X131" s="213"/>
      <c r="Y131" s="56"/>
      <c r="Z131" s="47"/>
      <c r="AA131" s="28"/>
      <c r="AB131" s="28"/>
      <c r="AC131" s="160"/>
    </row>
    <row r="132" spans="1:29" ht="16.5" customHeight="1">
      <c r="A132" s="86"/>
      <c r="B132" s="252" t="s">
        <v>84</v>
      </c>
      <c r="C132" s="37"/>
      <c r="D132" s="27"/>
      <c r="E132" s="27"/>
      <c r="F132" s="28"/>
      <c r="G132" s="34"/>
      <c r="H132" s="64"/>
      <c r="I132" s="194"/>
      <c r="J132" s="56"/>
      <c r="K132" s="47"/>
      <c r="L132" s="28"/>
      <c r="M132" s="28"/>
      <c r="N132" s="213"/>
      <c r="O132" s="56"/>
      <c r="P132" s="47"/>
      <c r="Q132" s="28"/>
      <c r="R132" s="28"/>
      <c r="S132" s="213"/>
      <c r="T132" s="56"/>
      <c r="U132" s="47"/>
      <c r="V132" s="28"/>
      <c r="W132" s="28"/>
      <c r="X132" s="213"/>
      <c r="Y132" s="56"/>
      <c r="Z132" s="47"/>
      <c r="AA132" s="28"/>
      <c r="AB132" s="28"/>
      <c r="AC132" s="160"/>
    </row>
    <row r="133" spans="1:29" s="15" customFormat="1" ht="18" customHeight="1">
      <c r="A133" s="121" t="s">
        <v>41</v>
      </c>
      <c r="B133" s="122" t="s">
        <v>42</v>
      </c>
      <c r="C133" s="123"/>
      <c r="D133" s="124"/>
      <c r="E133" s="124"/>
      <c r="F133" s="125" t="s">
        <v>83</v>
      </c>
      <c r="G133" s="29"/>
      <c r="H133" s="29"/>
      <c r="I133" s="201"/>
      <c r="J133" s="186"/>
      <c r="K133" s="127"/>
      <c r="L133" s="248"/>
      <c r="M133" s="248"/>
      <c r="N133" s="208"/>
      <c r="O133" s="231"/>
      <c r="P133" s="128"/>
      <c r="Q133" s="248"/>
      <c r="R133" s="248"/>
      <c r="S133" s="222"/>
      <c r="T133" s="113"/>
      <c r="U133" s="113"/>
      <c r="V133" s="248"/>
      <c r="W133" s="248"/>
      <c r="X133" s="219"/>
      <c r="Y133" s="126"/>
      <c r="Z133" s="129"/>
      <c r="AA133" s="248"/>
      <c r="AB133" s="248"/>
      <c r="AC133" s="178"/>
    </row>
    <row r="134" spans="1:29" s="15" customFormat="1" ht="18" customHeight="1">
      <c r="A134" s="121"/>
      <c r="B134" s="147" t="s">
        <v>118</v>
      </c>
      <c r="C134" s="268"/>
      <c r="D134" s="268"/>
      <c r="E134" s="268"/>
      <c r="F134" s="268"/>
      <c r="G134" s="268"/>
      <c r="H134" s="268"/>
      <c r="I134" s="269"/>
      <c r="J134" s="259"/>
      <c r="K134" s="259"/>
      <c r="L134" s="259"/>
      <c r="M134" s="259"/>
      <c r="N134" s="264"/>
      <c r="O134" s="259"/>
      <c r="P134" s="259"/>
      <c r="Q134" s="259"/>
      <c r="R134" s="259"/>
      <c r="S134" s="264"/>
      <c r="T134" s="259"/>
      <c r="U134" s="259"/>
      <c r="V134" s="259"/>
      <c r="W134" s="259"/>
      <c r="X134" s="264"/>
      <c r="Y134" s="259"/>
      <c r="Z134" s="259"/>
      <c r="AA134" s="259"/>
      <c r="AB134" s="259"/>
      <c r="AC134" s="259"/>
    </row>
    <row r="135" spans="1:29" ht="16.5" customHeight="1">
      <c r="A135" s="86"/>
      <c r="B135" s="148" t="s">
        <v>148</v>
      </c>
      <c r="C135" s="280"/>
      <c r="D135" s="280"/>
      <c r="E135" s="280"/>
      <c r="F135" s="280"/>
      <c r="G135" s="280"/>
      <c r="H135" s="280"/>
      <c r="I135" s="281"/>
      <c r="J135" s="260"/>
      <c r="K135" s="260"/>
      <c r="L135" s="260"/>
      <c r="M135" s="260"/>
      <c r="N135" s="263"/>
      <c r="O135" s="260"/>
      <c r="P135" s="260"/>
      <c r="Q135" s="260"/>
      <c r="R135" s="260"/>
      <c r="S135" s="263"/>
      <c r="T135" s="260"/>
      <c r="U135" s="260"/>
      <c r="V135" s="260"/>
      <c r="W135" s="260"/>
      <c r="X135" s="263"/>
      <c r="Y135" s="260"/>
      <c r="Z135" s="260"/>
      <c r="AA135" s="260"/>
      <c r="AB135" s="260"/>
      <c r="AC135" s="260"/>
    </row>
    <row r="136" spans="1:29" s="15" customFormat="1" ht="18" customHeight="1">
      <c r="A136" s="80"/>
      <c r="B136" s="130"/>
      <c r="C136" s="131"/>
      <c r="D136" s="9"/>
      <c r="E136" s="9"/>
      <c r="F136" s="12"/>
      <c r="G136" s="10"/>
      <c r="H136" s="10"/>
      <c r="I136" s="10"/>
      <c r="J136" s="13"/>
      <c r="K136" s="13"/>
      <c r="L136" s="13"/>
      <c r="M136" s="13"/>
      <c r="N136" s="166"/>
      <c r="O136" s="14"/>
      <c r="P136" s="14"/>
      <c r="Q136" s="13"/>
      <c r="R136" s="13"/>
      <c r="S136" s="174"/>
      <c r="T136" s="14"/>
      <c r="U136" s="14"/>
      <c r="V136" s="13"/>
      <c r="W136" s="13"/>
      <c r="X136" s="174"/>
      <c r="Y136" s="10"/>
      <c r="Z136" s="10"/>
      <c r="AA136" s="13"/>
      <c r="AB136" s="13"/>
      <c r="AC136" s="166"/>
    </row>
    <row r="137" spans="1:29" ht="17.25" customHeight="1">
      <c r="A137" s="364" t="s">
        <v>145</v>
      </c>
      <c r="B137" s="363"/>
      <c r="C137" s="352" t="s">
        <v>43</v>
      </c>
      <c r="D137" s="133"/>
      <c r="E137" s="134"/>
      <c r="F137" s="134"/>
      <c r="G137" s="134"/>
      <c r="H137" s="134"/>
      <c r="I137" s="135"/>
      <c r="J137" s="261" t="s">
        <v>91</v>
      </c>
      <c r="K137" s="262"/>
      <c r="L137" s="262"/>
      <c r="M137" s="262"/>
      <c r="N137" s="262"/>
      <c r="O137" s="261" t="s">
        <v>93</v>
      </c>
      <c r="P137" s="262"/>
      <c r="Q137" s="262"/>
      <c r="R137" s="262"/>
      <c r="S137" s="262"/>
      <c r="T137" s="261" t="s">
        <v>94</v>
      </c>
      <c r="U137" s="262"/>
      <c r="V137" s="262"/>
      <c r="W137" s="262"/>
      <c r="X137" s="262"/>
      <c r="Y137" s="261" t="s">
        <v>95</v>
      </c>
      <c r="Z137" s="262"/>
      <c r="AA137" s="262"/>
      <c r="AB137" s="262"/>
      <c r="AC137" s="262"/>
    </row>
    <row r="138" spans="1:34" s="15" customFormat="1" ht="16.5" customHeight="1">
      <c r="A138" s="364" t="s">
        <v>42</v>
      </c>
      <c r="B138" s="363"/>
      <c r="C138" s="353"/>
      <c r="D138" s="365" t="s">
        <v>137</v>
      </c>
      <c r="E138" s="366"/>
      <c r="F138" s="366"/>
      <c r="G138" s="366"/>
      <c r="H138" s="366"/>
      <c r="I138" s="367"/>
      <c r="J138" s="303"/>
      <c r="K138" s="304"/>
      <c r="L138" s="304"/>
      <c r="M138" s="304"/>
      <c r="N138" s="305"/>
      <c r="O138" s="303"/>
      <c r="P138" s="304"/>
      <c r="Q138" s="304"/>
      <c r="R138" s="304"/>
      <c r="S138" s="305"/>
      <c r="T138" s="303"/>
      <c r="U138" s="304"/>
      <c r="V138" s="304"/>
      <c r="W138" s="304"/>
      <c r="X138" s="305"/>
      <c r="Y138" s="303"/>
      <c r="Z138" s="304"/>
      <c r="AA138" s="304"/>
      <c r="AB138" s="304"/>
      <c r="AC138" s="305"/>
      <c r="AD138" s="105"/>
      <c r="AH138" s="105"/>
    </row>
    <row r="139" spans="1:34" s="15" customFormat="1" ht="16.5" customHeight="1">
      <c r="A139" s="362" t="s">
        <v>90</v>
      </c>
      <c r="B139" s="363"/>
      <c r="C139" s="353"/>
      <c r="D139" s="368" t="s">
        <v>163</v>
      </c>
      <c r="E139" s="369"/>
      <c r="F139" s="369"/>
      <c r="G139" s="369"/>
      <c r="H139" s="369"/>
      <c r="I139" s="370"/>
      <c r="J139" s="303"/>
      <c r="K139" s="304"/>
      <c r="L139" s="304"/>
      <c r="M139" s="304"/>
      <c r="N139" s="305"/>
      <c r="O139" s="303"/>
      <c r="P139" s="304"/>
      <c r="Q139" s="304"/>
      <c r="R139" s="304"/>
      <c r="S139" s="305"/>
      <c r="T139" s="303"/>
      <c r="U139" s="304"/>
      <c r="V139" s="304"/>
      <c r="W139" s="304"/>
      <c r="X139" s="305"/>
      <c r="Y139" s="303"/>
      <c r="Z139" s="304"/>
      <c r="AA139" s="304"/>
      <c r="AB139" s="304"/>
      <c r="AC139" s="305"/>
      <c r="AD139" s="105"/>
      <c r="AH139" s="105"/>
    </row>
    <row r="140" spans="1:34" s="15" customFormat="1" ht="16.5" customHeight="1">
      <c r="A140" s="362" t="s">
        <v>62</v>
      </c>
      <c r="B140" s="363"/>
      <c r="C140" s="353"/>
      <c r="D140" s="371" t="s">
        <v>84</v>
      </c>
      <c r="E140" s="372"/>
      <c r="F140" s="372"/>
      <c r="G140" s="372"/>
      <c r="H140" s="372"/>
      <c r="I140" s="373"/>
      <c r="J140" s="343"/>
      <c r="K140" s="344"/>
      <c r="L140" s="344"/>
      <c r="M140" s="344"/>
      <c r="N140" s="345"/>
      <c r="O140" s="343"/>
      <c r="P140" s="344"/>
      <c r="Q140" s="344"/>
      <c r="R140" s="344"/>
      <c r="S140" s="345"/>
      <c r="T140" s="343"/>
      <c r="U140" s="344"/>
      <c r="V140" s="344"/>
      <c r="W140" s="344"/>
      <c r="X140" s="345"/>
      <c r="Y140" s="343"/>
      <c r="Z140" s="344"/>
      <c r="AA140" s="344"/>
      <c r="AB140" s="344"/>
      <c r="AC140" s="345"/>
      <c r="AD140" s="105"/>
      <c r="AH140" s="105"/>
    </row>
    <row r="141" spans="1:33" s="15" customFormat="1" ht="16.5" customHeight="1">
      <c r="A141" s="362" t="s">
        <v>68</v>
      </c>
      <c r="B141" s="363"/>
      <c r="C141" s="353"/>
      <c r="D141" s="374" t="s">
        <v>63</v>
      </c>
      <c r="E141" s="375"/>
      <c r="F141" s="375"/>
      <c r="G141" s="375"/>
      <c r="H141" s="375"/>
      <c r="I141" s="376"/>
      <c r="J141" s="340"/>
      <c r="K141" s="341"/>
      <c r="L141" s="341"/>
      <c r="M141" s="341"/>
      <c r="N141" s="342"/>
      <c r="O141" s="303"/>
      <c r="P141" s="304"/>
      <c r="Q141" s="304"/>
      <c r="R141" s="304"/>
      <c r="S141" s="305"/>
      <c r="T141" s="303"/>
      <c r="U141" s="304"/>
      <c r="V141" s="304"/>
      <c r="W141" s="304"/>
      <c r="X141" s="305"/>
      <c r="Y141" s="303"/>
      <c r="Z141" s="304"/>
      <c r="AA141" s="304"/>
      <c r="AB141" s="304"/>
      <c r="AC141" s="305"/>
      <c r="AD141" s="105"/>
      <c r="AE141" s="105"/>
      <c r="AF141" s="105"/>
      <c r="AG141" s="136"/>
    </row>
    <row r="142" spans="1:33" s="15" customFormat="1" ht="16.5" customHeight="1">
      <c r="A142" s="362" t="s">
        <v>69</v>
      </c>
      <c r="B142" s="363"/>
      <c r="C142" s="353"/>
      <c r="D142" s="368" t="s">
        <v>163</v>
      </c>
      <c r="E142" s="369"/>
      <c r="F142" s="369"/>
      <c r="G142" s="369"/>
      <c r="H142" s="369"/>
      <c r="I142" s="370"/>
      <c r="J142" s="340"/>
      <c r="K142" s="341"/>
      <c r="L142" s="341"/>
      <c r="M142" s="341"/>
      <c r="N142" s="342"/>
      <c r="O142" s="303"/>
      <c r="P142" s="304"/>
      <c r="Q142" s="304"/>
      <c r="R142" s="304"/>
      <c r="S142" s="305"/>
      <c r="T142" s="303"/>
      <c r="U142" s="304"/>
      <c r="V142" s="304"/>
      <c r="W142" s="304"/>
      <c r="X142" s="305"/>
      <c r="Y142" s="303"/>
      <c r="Z142" s="304"/>
      <c r="AA142" s="304"/>
      <c r="AB142" s="304"/>
      <c r="AC142" s="305"/>
      <c r="AD142" s="105"/>
      <c r="AE142" s="105"/>
      <c r="AF142" s="105"/>
      <c r="AG142" s="136"/>
    </row>
    <row r="143" spans="1:33" s="15" customFormat="1" ht="16.5" customHeight="1">
      <c r="A143" s="137"/>
      <c r="B143" s="132"/>
      <c r="C143" s="353"/>
      <c r="D143" s="371" t="s">
        <v>84</v>
      </c>
      <c r="E143" s="372"/>
      <c r="F143" s="372"/>
      <c r="G143" s="372"/>
      <c r="H143" s="372"/>
      <c r="I143" s="373"/>
      <c r="J143" s="346"/>
      <c r="K143" s="347"/>
      <c r="L143" s="347"/>
      <c r="M143" s="347"/>
      <c r="N143" s="348"/>
      <c r="O143" s="343"/>
      <c r="P143" s="344"/>
      <c r="Q143" s="344"/>
      <c r="R143" s="344"/>
      <c r="S143" s="345"/>
      <c r="T143" s="343"/>
      <c r="U143" s="344"/>
      <c r="V143" s="344"/>
      <c r="W143" s="344"/>
      <c r="X143" s="345"/>
      <c r="Y143" s="343"/>
      <c r="Z143" s="344"/>
      <c r="AA143" s="344"/>
      <c r="AB143" s="344"/>
      <c r="AC143" s="345"/>
      <c r="AD143" s="105"/>
      <c r="AE143" s="105"/>
      <c r="AF143" s="105"/>
      <c r="AG143" s="136"/>
    </row>
    <row r="144" spans="1:31" s="15" customFormat="1" ht="16.5" customHeight="1">
      <c r="A144" s="137"/>
      <c r="B144" s="132"/>
      <c r="C144" s="353"/>
      <c r="D144" s="374" t="s">
        <v>64</v>
      </c>
      <c r="E144" s="375"/>
      <c r="F144" s="375"/>
      <c r="G144" s="375"/>
      <c r="H144" s="375"/>
      <c r="I144" s="376"/>
      <c r="J144" s="340"/>
      <c r="K144" s="341"/>
      <c r="L144" s="341"/>
      <c r="M144" s="341"/>
      <c r="N144" s="342"/>
      <c r="O144" s="303"/>
      <c r="P144" s="304"/>
      <c r="Q144" s="304"/>
      <c r="R144" s="304"/>
      <c r="S144" s="305"/>
      <c r="T144" s="303"/>
      <c r="U144" s="304"/>
      <c r="V144" s="304"/>
      <c r="W144" s="304"/>
      <c r="X144" s="305"/>
      <c r="Y144" s="303"/>
      <c r="Z144" s="304"/>
      <c r="AA144" s="304"/>
      <c r="AB144" s="304"/>
      <c r="AC144" s="305"/>
      <c r="AD144" s="105"/>
      <c r="AE144" s="105"/>
    </row>
    <row r="145" spans="1:31" s="15" customFormat="1" ht="16.5" customHeight="1">
      <c r="A145" s="137"/>
      <c r="B145" s="132"/>
      <c r="C145" s="353"/>
      <c r="D145" s="359" t="s">
        <v>167</v>
      </c>
      <c r="E145" s="360"/>
      <c r="F145" s="360"/>
      <c r="G145" s="360"/>
      <c r="H145" s="360"/>
      <c r="I145" s="361"/>
      <c r="J145" s="346"/>
      <c r="K145" s="347"/>
      <c r="L145" s="347"/>
      <c r="M145" s="347"/>
      <c r="N145" s="348"/>
      <c r="O145" s="343"/>
      <c r="P145" s="344"/>
      <c r="Q145" s="344"/>
      <c r="R145" s="344"/>
      <c r="S145" s="345"/>
      <c r="T145" s="303"/>
      <c r="U145" s="304"/>
      <c r="V145" s="304"/>
      <c r="W145" s="304"/>
      <c r="X145" s="305"/>
      <c r="Y145" s="343"/>
      <c r="Z145" s="344"/>
      <c r="AA145" s="344"/>
      <c r="AB145" s="344"/>
      <c r="AC145" s="345"/>
      <c r="AD145" s="105"/>
      <c r="AE145" s="105"/>
    </row>
    <row r="146" spans="1:29" s="15" customFormat="1" ht="16.5" customHeight="1">
      <c r="A146" s="137"/>
      <c r="B146" s="132"/>
      <c r="C146" s="353"/>
      <c r="D146" s="356" t="s">
        <v>65</v>
      </c>
      <c r="E146" s="357"/>
      <c r="F146" s="357"/>
      <c r="G146" s="357"/>
      <c r="H146" s="357"/>
      <c r="I146" s="358"/>
      <c r="J146" s="334"/>
      <c r="K146" s="335"/>
      <c r="L146" s="335"/>
      <c r="M146" s="335"/>
      <c r="N146" s="336"/>
      <c r="O146" s="337"/>
      <c r="P146" s="338"/>
      <c r="Q146" s="338"/>
      <c r="R146" s="338"/>
      <c r="S146" s="339"/>
      <c r="T146" s="326"/>
      <c r="U146" s="327"/>
      <c r="V146" s="327"/>
      <c r="W146" s="327"/>
      <c r="X146" s="328"/>
      <c r="Y146" s="294"/>
      <c r="Z146" s="295"/>
      <c r="AA146" s="295"/>
      <c r="AB146" s="295"/>
      <c r="AC146" s="296"/>
    </row>
    <row r="147" spans="1:29" s="15" customFormat="1" ht="16.5" customHeight="1">
      <c r="A147" s="137"/>
      <c r="B147" s="132"/>
      <c r="C147" s="353"/>
      <c r="D147" s="356" t="s">
        <v>138</v>
      </c>
      <c r="E147" s="357"/>
      <c r="F147" s="357"/>
      <c r="G147" s="357"/>
      <c r="H147" s="357"/>
      <c r="I147" s="358"/>
      <c r="J147" s="334"/>
      <c r="K147" s="335"/>
      <c r="L147" s="335"/>
      <c r="M147" s="335"/>
      <c r="N147" s="336"/>
      <c r="O147" s="309"/>
      <c r="P147" s="310"/>
      <c r="Q147" s="310"/>
      <c r="R147" s="310"/>
      <c r="S147" s="311"/>
      <c r="T147" s="326"/>
      <c r="U147" s="327"/>
      <c r="V147" s="327"/>
      <c r="W147" s="327"/>
      <c r="X147" s="328"/>
      <c r="Y147" s="297"/>
      <c r="Z147" s="298"/>
      <c r="AA147" s="298"/>
      <c r="AB147" s="298"/>
      <c r="AC147" s="299"/>
    </row>
    <row r="148" spans="1:30" s="79" customFormat="1" ht="16.5" customHeight="1">
      <c r="A148" s="137"/>
      <c r="B148" s="132"/>
      <c r="C148" s="353"/>
      <c r="D148" s="356" t="s">
        <v>139</v>
      </c>
      <c r="E148" s="357"/>
      <c r="F148" s="357"/>
      <c r="G148" s="357"/>
      <c r="H148" s="357"/>
      <c r="I148" s="358"/>
      <c r="J148" s="334"/>
      <c r="K148" s="335"/>
      <c r="L148" s="335"/>
      <c r="M148" s="335"/>
      <c r="N148" s="336"/>
      <c r="O148" s="309"/>
      <c r="P148" s="310"/>
      <c r="Q148" s="310"/>
      <c r="R148" s="310"/>
      <c r="S148" s="311"/>
      <c r="T148" s="326"/>
      <c r="U148" s="327"/>
      <c r="V148" s="327"/>
      <c r="W148" s="327"/>
      <c r="X148" s="328"/>
      <c r="Y148" s="297"/>
      <c r="Z148" s="298"/>
      <c r="AA148" s="298"/>
      <c r="AB148" s="298"/>
      <c r="AC148" s="299"/>
      <c r="AD148" s="138"/>
    </row>
    <row r="149" spans="1:30" s="79" customFormat="1" ht="16.5" customHeight="1">
      <c r="A149" s="137"/>
      <c r="B149" s="132"/>
      <c r="C149" s="353"/>
      <c r="D149" s="356" t="s">
        <v>140</v>
      </c>
      <c r="E149" s="357"/>
      <c r="F149" s="357"/>
      <c r="G149" s="357"/>
      <c r="H149" s="357"/>
      <c r="I149" s="358"/>
      <c r="J149" s="334"/>
      <c r="K149" s="335"/>
      <c r="L149" s="335"/>
      <c r="M149" s="335"/>
      <c r="N149" s="336"/>
      <c r="O149" s="309"/>
      <c r="P149" s="310"/>
      <c r="Q149" s="310"/>
      <c r="R149" s="310"/>
      <c r="S149" s="311"/>
      <c r="T149" s="326"/>
      <c r="U149" s="327"/>
      <c r="V149" s="327"/>
      <c r="W149" s="327"/>
      <c r="X149" s="328"/>
      <c r="Y149" s="297"/>
      <c r="Z149" s="298"/>
      <c r="AA149" s="298"/>
      <c r="AB149" s="298"/>
      <c r="AC149" s="299"/>
      <c r="AD149" s="138"/>
    </row>
    <row r="150" spans="1:30" s="79" customFormat="1" ht="16.5" customHeight="1">
      <c r="A150" s="137"/>
      <c r="B150" s="132"/>
      <c r="C150" s="354"/>
      <c r="D150" s="356" t="s">
        <v>141</v>
      </c>
      <c r="E150" s="357"/>
      <c r="F150" s="357"/>
      <c r="G150" s="357"/>
      <c r="H150" s="357"/>
      <c r="I150" s="358"/>
      <c r="J150" s="334"/>
      <c r="K150" s="335"/>
      <c r="L150" s="335"/>
      <c r="M150" s="335"/>
      <c r="N150" s="336"/>
      <c r="O150" s="309"/>
      <c r="P150" s="310"/>
      <c r="Q150" s="310"/>
      <c r="R150" s="310"/>
      <c r="S150" s="311"/>
      <c r="T150" s="326"/>
      <c r="U150" s="327"/>
      <c r="V150" s="327"/>
      <c r="W150" s="327"/>
      <c r="X150" s="328"/>
      <c r="Y150" s="323"/>
      <c r="Z150" s="324"/>
      <c r="AA150" s="324"/>
      <c r="AB150" s="324"/>
      <c r="AC150" s="325"/>
      <c r="AD150" s="138"/>
    </row>
    <row r="151" spans="4:33" ht="15.75">
      <c r="D151" s="140"/>
      <c r="E151" s="140"/>
      <c r="F151" s="140"/>
      <c r="G151" s="140"/>
      <c r="H151" s="140"/>
      <c r="I151" s="140"/>
      <c r="J151" s="141"/>
      <c r="K151" s="141"/>
      <c r="L151" s="141"/>
      <c r="M151" s="141"/>
      <c r="N151" s="167"/>
      <c r="O151" s="141"/>
      <c r="P151" s="141"/>
      <c r="Q151" s="141"/>
      <c r="R151" s="141"/>
      <c r="S151" s="167"/>
      <c r="T151" s="141"/>
      <c r="U151" s="141"/>
      <c r="V151" s="141"/>
      <c r="W151" s="141"/>
      <c r="X151" s="167"/>
      <c r="Y151" s="141"/>
      <c r="Z151" s="141"/>
      <c r="AA151" s="141"/>
      <c r="AB151" s="141"/>
      <c r="AC151" s="167"/>
      <c r="AD151" s="138"/>
      <c r="AE151" s="300"/>
      <c r="AF151" s="300"/>
      <c r="AG151" s="300"/>
    </row>
    <row r="152" spans="5:31" ht="15.75">
      <c r="E152" s="143"/>
      <c r="F152" s="143"/>
      <c r="G152" s="143"/>
      <c r="H152" s="143"/>
      <c r="I152" s="143"/>
      <c r="Y152" s="141"/>
      <c r="Z152" s="141"/>
      <c r="AC152" s="167"/>
      <c r="AD152" s="138"/>
      <c r="AE152" s="136"/>
    </row>
    <row r="153" spans="10:29" ht="15.75">
      <c r="J153" s="145"/>
      <c r="K153" s="145"/>
      <c r="L153" s="145"/>
      <c r="M153" s="145"/>
      <c r="N153" s="169"/>
      <c r="O153" s="145"/>
      <c r="P153" s="145"/>
      <c r="Q153" s="145"/>
      <c r="R153" s="145"/>
      <c r="S153" s="169"/>
      <c r="T153" s="145"/>
      <c r="U153" s="145"/>
      <c r="V153" s="145"/>
      <c r="W153" s="145"/>
      <c r="X153" s="169"/>
      <c r="Y153" s="145"/>
      <c r="Z153" s="145"/>
      <c r="AA153" s="145"/>
      <c r="AB153" s="145"/>
      <c r="AC153" s="169"/>
    </row>
    <row r="157" spans="5:28" ht="15.75">
      <c r="E157" s="308"/>
      <c r="F157" s="308"/>
      <c r="G157" s="308"/>
      <c r="H157" s="308"/>
      <c r="I157" s="308"/>
      <c r="J157" s="308"/>
      <c r="K157" s="308"/>
      <c r="L157" s="308"/>
      <c r="M157" s="308"/>
      <c r="N157" s="308"/>
      <c r="O157" s="308"/>
      <c r="P157" s="308"/>
      <c r="Q157" s="308"/>
      <c r="R157" s="308"/>
      <c r="S157" s="308"/>
      <c r="T157" s="146"/>
      <c r="U157" s="146"/>
      <c r="V157" s="146"/>
      <c r="W157" s="146"/>
      <c r="Y157" s="145"/>
      <c r="Z157" s="145"/>
      <c r="AA157" s="146"/>
      <c r="AB157" s="146"/>
    </row>
    <row r="158" spans="5:28" ht="15.75">
      <c r="E158" s="308"/>
      <c r="F158" s="308"/>
      <c r="G158" s="308"/>
      <c r="H158" s="308"/>
      <c r="I158" s="308"/>
      <c r="J158" s="308"/>
      <c r="K158" s="308"/>
      <c r="L158" s="308"/>
      <c r="M158" s="308"/>
      <c r="N158" s="308"/>
      <c r="O158" s="308"/>
      <c r="P158" s="308"/>
      <c r="Q158" s="308"/>
      <c r="R158" s="308"/>
      <c r="S158" s="308"/>
      <c r="T158" s="146"/>
      <c r="U158" s="146"/>
      <c r="V158" s="146"/>
      <c r="W158" s="146"/>
      <c r="AA158" s="146"/>
      <c r="AB158" s="146"/>
    </row>
  </sheetData>
  <sheetProtection/>
  <mergeCells count="146">
    <mergeCell ref="D148:I148"/>
    <mergeCell ref="D149:I149"/>
    <mergeCell ref="D150:I150"/>
    <mergeCell ref="D138:I138"/>
    <mergeCell ref="D139:I139"/>
    <mergeCell ref="D140:I140"/>
    <mergeCell ref="D141:I141"/>
    <mergeCell ref="D142:I142"/>
    <mergeCell ref="D143:I143"/>
    <mergeCell ref="D144:I144"/>
    <mergeCell ref="D147:I147"/>
    <mergeCell ref="D145:I145"/>
    <mergeCell ref="D146:I146"/>
    <mergeCell ref="A142:B142"/>
    <mergeCell ref="C122:E123"/>
    <mergeCell ref="A137:B137"/>
    <mergeCell ref="A138:B138"/>
    <mergeCell ref="A139:B139"/>
    <mergeCell ref="A140:B140"/>
    <mergeCell ref="A141:B141"/>
    <mergeCell ref="C104:E105"/>
    <mergeCell ref="C107:E108"/>
    <mergeCell ref="C110:E111"/>
    <mergeCell ref="C113:E114"/>
    <mergeCell ref="C116:E117"/>
    <mergeCell ref="C119:E120"/>
    <mergeCell ref="C85:E86"/>
    <mergeCell ref="C88:E89"/>
    <mergeCell ref="C91:E92"/>
    <mergeCell ref="C95:E96"/>
    <mergeCell ref="C98:E99"/>
    <mergeCell ref="C101:E102"/>
    <mergeCell ref="C55:E56"/>
    <mergeCell ref="C58:E59"/>
    <mergeCell ref="C61:E62"/>
    <mergeCell ref="C64:E65"/>
    <mergeCell ref="C67:E68"/>
    <mergeCell ref="C70:E71"/>
    <mergeCell ref="Y139:AC139"/>
    <mergeCell ref="Y140:AC140"/>
    <mergeCell ref="Y142:AC142"/>
    <mergeCell ref="Y143:AC143"/>
    <mergeCell ref="J147:N147"/>
    <mergeCell ref="O147:S147"/>
    <mergeCell ref="T147:X147"/>
    <mergeCell ref="Y147:AC147"/>
    <mergeCell ref="T145:X145"/>
    <mergeCell ref="Y145:AC145"/>
    <mergeCell ref="O139:S139"/>
    <mergeCell ref="O140:S140"/>
    <mergeCell ref="O142:S142"/>
    <mergeCell ref="O143:S143"/>
    <mergeCell ref="T139:X139"/>
    <mergeCell ref="T140:X140"/>
    <mergeCell ref="T142:X142"/>
    <mergeCell ref="T143:X143"/>
    <mergeCell ref="J139:N139"/>
    <mergeCell ref="J140:N140"/>
    <mergeCell ref="J142:N142"/>
    <mergeCell ref="J143:N143"/>
    <mergeCell ref="J145:N145"/>
    <mergeCell ref="C2:C5"/>
    <mergeCell ref="C137:C150"/>
    <mergeCell ref="C42:E43"/>
    <mergeCell ref="C48:E49"/>
    <mergeCell ref="C52:E53"/>
    <mergeCell ref="A57:A59"/>
    <mergeCell ref="A54:A56"/>
    <mergeCell ref="J144:N144"/>
    <mergeCell ref="T138:X138"/>
    <mergeCell ref="T141:X141"/>
    <mergeCell ref="T144:X144"/>
    <mergeCell ref="O138:S138"/>
    <mergeCell ref="O141:S141"/>
    <mergeCell ref="A97:A99"/>
    <mergeCell ref="A100:A102"/>
    <mergeCell ref="G4:I4"/>
    <mergeCell ref="O150:S150"/>
    <mergeCell ref="J148:N148"/>
    <mergeCell ref="J149:N149"/>
    <mergeCell ref="J150:N150"/>
    <mergeCell ref="J146:N146"/>
    <mergeCell ref="O146:S146"/>
    <mergeCell ref="J138:N138"/>
    <mergeCell ref="J141:N141"/>
    <mergeCell ref="O145:S145"/>
    <mergeCell ref="D3:D5"/>
    <mergeCell ref="E3:E5"/>
    <mergeCell ref="Y149:AC149"/>
    <mergeCell ref="Y150:AC150"/>
    <mergeCell ref="T146:X146"/>
    <mergeCell ref="T148:X148"/>
    <mergeCell ref="T149:X149"/>
    <mergeCell ref="T150:X150"/>
    <mergeCell ref="O149:S149"/>
    <mergeCell ref="F4:F5"/>
    <mergeCell ref="E157:S157"/>
    <mergeCell ref="E158:S158"/>
    <mergeCell ref="O148:S148"/>
    <mergeCell ref="T3:X3"/>
    <mergeCell ref="Y3:AC3"/>
    <mergeCell ref="A1:AC1"/>
    <mergeCell ref="A2:A5"/>
    <mergeCell ref="B2:B5"/>
    <mergeCell ref="D2:I2"/>
    <mergeCell ref="J2:AC2"/>
    <mergeCell ref="Y146:AC146"/>
    <mergeCell ref="Y148:AC148"/>
    <mergeCell ref="AE151:AG151"/>
    <mergeCell ref="A30:A31"/>
    <mergeCell ref="O144:S144"/>
    <mergeCell ref="F3:I3"/>
    <mergeCell ref="Y138:AC138"/>
    <mergeCell ref="Y141:AC141"/>
    <mergeCell ref="Y144:AC144"/>
    <mergeCell ref="T4:X4"/>
    <mergeCell ref="O3:S3"/>
    <mergeCell ref="O4:S4"/>
    <mergeCell ref="J3:N3"/>
    <mergeCell ref="J4:N4"/>
    <mergeCell ref="C135:I135"/>
    <mergeCell ref="C30:E31"/>
    <mergeCell ref="C33:E34"/>
    <mergeCell ref="J32:AC32"/>
    <mergeCell ref="Y4:AC4"/>
    <mergeCell ref="T135:X135"/>
    <mergeCell ref="A112:A114"/>
    <mergeCell ref="A115:A117"/>
    <mergeCell ref="A72:A74"/>
    <mergeCell ref="A75:A77"/>
    <mergeCell ref="J134:N134"/>
    <mergeCell ref="C134:I134"/>
    <mergeCell ref="C73:E74"/>
    <mergeCell ref="C76:E77"/>
    <mergeCell ref="C79:E80"/>
    <mergeCell ref="C82:E83"/>
    <mergeCell ref="Y134:AC134"/>
    <mergeCell ref="Y135:AC135"/>
    <mergeCell ref="J137:N137"/>
    <mergeCell ref="O137:S137"/>
    <mergeCell ref="T137:X137"/>
    <mergeCell ref="Y137:AC137"/>
    <mergeCell ref="J135:N135"/>
    <mergeCell ref="O134:S134"/>
    <mergeCell ref="O135:S135"/>
    <mergeCell ref="T134:X134"/>
  </mergeCells>
  <printOptions horizontalCentered="1" verticalCentered="1"/>
  <pageMargins left="0" right="0" top="0" bottom="0" header="0.5118110236220472" footer="0.5118110236220472"/>
  <pageSetup fitToHeight="0" fitToWidth="1" horizontalDpi="300" verticalDpi="300" orientation="landscape" paperSize="9" scale="55" r:id="rId1"/>
  <colBreaks count="1" manualBreakCount="1">
    <brk id="29" max="65535" man="1"/>
  </colBreaks>
  <ignoredErrors>
    <ignoredError sqref="D2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201 - 2</cp:lastModifiedBy>
  <cp:lastPrinted>2015-07-20T09:20:58Z</cp:lastPrinted>
  <dcterms:created xsi:type="dcterms:W3CDTF">2013-03-16T17:15:56Z</dcterms:created>
  <dcterms:modified xsi:type="dcterms:W3CDTF">2016-04-08T07:45:25Z</dcterms:modified>
  <cp:category/>
  <cp:version/>
  <cp:contentType/>
  <cp:contentStatus/>
</cp:coreProperties>
</file>